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5135" windowHeight="9300" activeTab="0"/>
  </bookViews>
  <sheets>
    <sheet name="Относительные Показатели" sheetId="1" r:id="rId1"/>
    <sheet name="Абсолютные показатели" sheetId="2" r:id="rId2"/>
    <sheet name="Состояние" sheetId="3" r:id="rId3"/>
    <sheet name="Контингент" sheetId="4" r:id="rId4"/>
    <sheet name="Стажировки" sheetId="5" r:id="rId5"/>
    <sheet name="Статьи" sheetId="6" r:id="rId6"/>
    <sheet name="РИД" sheetId="7" r:id="rId7"/>
    <sheet name="НИОКР" sheetId="8" r:id="rId8"/>
    <sheet name="ФИН" sheetId="9" r:id="rId9"/>
    <sheet name="ВБ" sheetId="10" r:id="rId10"/>
    <sheet name="Смета" sheetId="11" r:id="rId11"/>
    <sheet name="226" sheetId="12" r:id="rId12"/>
    <sheet name="Оборудование" sheetId="13" r:id="rId13"/>
    <sheet name="Инфраструктура" sheetId="14" r:id="rId14"/>
    <sheet name="Управление" sheetId="15" r:id="rId15"/>
    <sheet name="Предприятия" sheetId="16" r:id="rId16"/>
    <sheet name="Специальности" sheetId="17" r:id="rId17"/>
    <sheet name="Источники ВБ" sheetId="18" r:id="rId18"/>
    <sheet name="Международные программы" sheetId="19" r:id="rId19"/>
  </sheets>
  <definedNames/>
  <calcPr fullCalcOnLoad="1"/>
</workbook>
</file>

<file path=xl/sharedStrings.xml><?xml version="1.0" encoding="utf-8"?>
<sst xmlns="http://schemas.openxmlformats.org/spreadsheetml/2006/main" count="569" uniqueCount="391">
  <si>
    <t>Мероприятие программы</t>
  </si>
  <si>
    <t>Мероприятие программы*</t>
  </si>
  <si>
    <t>Область ответственности</t>
  </si>
  <si>
    <t>№</t>
  </si>
  <si>
    <t>Наименование показателя</t>
  </si>
  <si>
    <t>Ед. изм.</t>
  </si>
  <si>
    <t xml:space="preserve">   Показатели успешности образовательной деятельности</t>
  </si>
  <si>
    <t xml:space="preserve"> Ц1.1</t>
  </si>
  <si>
    <t>Доля обучающихся в НИУ по ПНР НИУ в общем числе обучающихся</t>
  </si>
  <si>
    <t>%</t>
  </si>
  <si>
    <t xml:space="preserve"> Ц1.2</t>
  </si>
  <si>
    <t>Доля профильных обучающихся НИУ, трудоустроенных по окончании обучения по специальности, в общем числе профильных обучающихся НИУ</t>
  </si>
  <si>
    <t xml:space="preserve"> Ц1.3</t>
  </si>
  <si>
    <t>чел.</t>
  </si>
  <si>
    <t xml:space="preserve"> Ц1.4</t>
  </si>
  <si>
    <t>Количество молодых ученых (специалистов, преподавателей) из сторонних организаций, прошедших профессиональную переподготовку или  повышение квалификации по ПНР НИУ, в расчете на одного НПР</t>
  </si>
  <si>
    <t xml:space="preserve">   Показатели результативности научно-инновационной деятельности </t>
  </si>
  <si>
    <t xml:space="preserve"> Ц2.1</t>
  </si>
  <si>
    <t>Количество статей по ПНР НИУ в научной периодике, индексируемой иностранными и российскими организациями (Web of Science, Scopus, Российский индекс цитирования), в расчете на одного НПР</t>
  </si>
  <si>
    <t xml:space="preserve"> Ц2.2</t>
  </si>
  <si>
    <t>Доля доходов от НИОКР из всех источников по ПНР НИУ в общих доходах НИУ</t>
  </si>
  <si>
    <t xml:space="preserve"> Ц2.3</t>
  </si>
  <si>
    <t>Отношение доходов от реализованной НИУ и организациями его инновационной инфраструктуры научно-технической продукции по ПНР НИУ, включая права на результаты интеллектуальной деятельности, к расходам федерального бюджета на НИОКР, выполненные НИУ</t>
  </si>
  <si>
    <t xml:space="preserve"> Ц2.4</t>
  </si>
  <si>
    <t>Количество поставленных на бухгалтерский учет объектов интеллектуальной собственности по ПНР НИУ</t>
  </si>
  <si>
    <t xml:space="preserve"> Ц2.5</t>
  </si>
  <si>
    <t xml:space="preserve">Доля опытно-конструкторских работ по ПНР НИУ в общем объеме НИОКР НИУ </t>
  </si>
  <si>
    <t>Ц2.6</t>
  </si>
  <si>
    <t>Количество научных лабораторий по ПНР НИУ, оснащенных высокотехнологичным оборудованием</t>
  </si>
  <si>
    <t>Показатели развития кадрового потенциала</t>
  </si>
  <si>
    <t xml:space="preserve"> Ц3.1</t>
  </si>
  <si>
    <t>Доля НПР и инженерно-технического персонала возрастных категорий от 30 до 49 лет</t>
  </si>
  <si>
    <t xml:space="preserve"> Ц3.2</t>
  </si>
  <si>
    <t>Доля НПР, имеющих ученую степень доктора наук или кандидата наук</t>
  </si>
  <si>
    <t xml:space="preserve"> Ц3.3</t>
  </si>
  <si>
    <t xml:space="preserve"> Ц3.4</t>
  </si>
  <si>
    <t>Эффективность работы аспирантуры и докторантуры по ПНР НИУ</t>
  </si>
  <si>
    <t>Показатели международного признания</t>
  </si>
  <si>
    <t xml:space="preserve"> Ц4.1</t>
  </si>
  <si>
    <t>Доля иностранных обучающихся (без учета стран СНГ) по ПНР НИУ</t>
  </si>
  <si>
    <t xml:space="preserve"> Ц4.2</t>
  </si>
  <si>
    <t>Доля обучающихся из стран СНГ по ПНР НИУ</t>
  </si>
  <si>
    <t xml:space="preserve"> Ц4.3</t>
  </si>
  <si>
    <t>Объем НИОКР по ПНР НИУ в рамках международных научных программ в расчете на одного НПР</t>
  </si>
  <si>
    <t>млн. руб.</t>
  </si>
  <si>
    <t>Показатели финансовой устойчивости</t>
  </si>
  <si>
    <t xml:space="preserve"> Ц5.1</t>
  </si>
  <si>
    <t>Финансовое обеспечение программы развития из внебюджетных источников</t>
  </si>
  <si>
    <t xml:space="preserve"> Ц5.2</t>
  </si>
  <si>
    <t>Доходы НИУ из всех источников от образовательной и научной деятельности в расчете на одного НПР</t>
  </si>
  <si>
    <t xml:space="preserve"> Ц5.3</t>
  </si>
  <si>
    <t>Доля внебюджетного финансирования в доходах НИУ от образовательной и научной деятельности</t>
  </si>
  <si>
    <t xml:space="preserve"> Ц5.4</t>
  </si>
  <si>
    <t>Отношение заработной платы 10% самых высокооплачиваемых работников НИУ к заработной плате 10% самых низкооплачиваемых работников</t>
  </si>
  <si>
    <t>(печать)</t>
  </si>
  <si>
    <t>ед.</t>
  </si>
  <si>
    <t>Доля аспирантов и НПР, имеющих опыт работы (прошедших стажировки) в ведущих мировых научных и университетских центрах</t>
  </si>
  <si>
    <t>национального исследовательского университета</t>
  </si>
  <si>
    <t>Количество магистров очной формы обучения, обучающихся в университете по ПНР НИУ</t>
  </si>
  <si>
    <t>Количество специалистов очной формы обучения, обучающихся в университете по ПНР НИУ</t>
  </si>
  <si>
    <t>Количество аспирантов очной формы обучения, обучающихся в университете по ПНР НИУ</t>
  </si>
  <si>
    <t>Количество докторантов очной формы обучения, обучающихся в университете по ПНР НИУ</t>
  </si>
  <si>
    <t>Количество магистров очной формы обучения</t>
  </si>
  <si>
    <t>Количество специалистов очной формы обучения</t>
  </si>
  <si>
    <t>Доход от НИОКР из всех источников по ПНР НИУ</t>
  </si>
  <si>
    <t>Доходы НИУ из всех источников от образовательной и научной деятельности</t>
  </si>
  <si>
    <t>дата</t>
  </si>
  <si>
    <t>Наименование НИУ: ___________________________________________________________________</t>
  </si>
  <si>
    <t xml:space="preserve">Количество человек, принятых в очную аспирантуру и докторантуру из сторонних организаций по ПНР НИУ </t>
  </si>
  <si>
    <t>Прием в очную аспирантуру и докторантуру три года назад по ПНР НИУ</t>
  </si>
  <si>
    <t>Значение в 2009 г.</t>
  </si>
  <si>
    <t>Справка о показателях</t>
  </si>
  <si>
    <t>Количество бакалавров очной формы обучения, обучающихся в университете по ПНР НИУ</t>
  </si>
  <si>
    <t>Количество бакалавров очной формы обучения</t>
  </si>
  <si>
    <t>Количество слушателей по ПНР НИУ</t>
  </si>
  <si>
    <t>Количество слушателей</t>
  </si>
  <si>
    <t>Количество выпускников, окончивших НИУ по ПНР в отчетном году и трудоустроенных по окончании обучения по специальности</t>
  </si>
  <si>
    <t>Количество НПР</t>
  </si>
  <si>
    <t>Количество молодых ученых (специалистов, преподавателей в возрасте до 35 лет) из сторонних организаций, прошедших в НИУ профессиональную переподготовку или повышение квалификации по ПНР НИУ в отчетном году</t>
  </si>
  <si>
    <t>Общие доходы НИУ</t>
  </si>
  <si>
    <t>Количество поставленных на бухгалтерский учет объектов интеллектуальной собственности по ПНР НИУ в отчетном году</t>
  </si>
  <si>
    <t>Количество научных лабораторий по ПНР НИУ, оснащенных высокотехнологичным оборудованием, созданных в отчетном году</t>
  </si>
  <si>
    <t>Количество малых инновационных предприятий, созданных НИУ в рамках 217-ФЗ в отчетном году</t>
  </si>
  <si>
    <t>Общее (списочное) количество аспирантов и научно-педагогических работников НИУ, прошедших в отчетном году стажировки в ведущих мировых научных и университетских центрах (с получением соответствующего документа)</t>
  </si>
  <si>
    <t>Количество иностранных обучающихся из стран СНГ по ПНР НИУ</t>
  </si>
  <si>
    <t>Количество иностранных обучающихся (без учета стран СНГ) по ПНР НИУ</t>
  </si>
  <si>
    <t>Финансовое обеспечение программы развития НИУ из внебюджетных источников</t>
  </si>
  <si>
    <t>Форма 1</t>
  </si>
  <si>
    <t>Форма 2</t>
  </si>
  <si>
    <t>Главный бухгалтер _______________________ (______________________________________________)</t>
  </si>
  <si>
    <t>Ректор ______________________________ (__________________________________________________)</t>
  </si>
  <si>
    <t>Форма 3</t>
  </si>
  <si>
    <t>Справка о контингенте</t>
  </si>
  <si>
    <t>Сентябрь 2008 г.</t>
  </si>
  <si>
    <t>Октябрь 2008 г.</t>
  </si>
  <si>
    <t>Ноябрь 2008 г.</t>
  </si>
  <si>
    <t>Декабрь 2008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</si>
  <si>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</si>
  <si>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</si>
  <si>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</si>
  <si>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</si>
  <si>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</si>
  <si>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</si>
  <si>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Студенты</t>
  </si>
  <si>
    <t>Аспирантура, докторантура</t>
  </si>
  <si>
    <t>Количество докторантов очной формы обучения, обучающихся в университете</t>
  </si>
  <si>
    <t>Количество аспирантов очной формы обучения, обучающихся в университете</t>
  </si>
  <si>
    <t>Иностранные студенты</t>
  </si>
  <si>
    <t>Слушатели, обучавшиеся на подготовительных отделениях, получавших второе высшее образование или обучавшихся в ординатуре или интернатуре медицинских НИУ</t>
  </si>
  <si>
    <t>Слушатели, прошедшие повышение квалификации или профессиональную подготовку специалистов в 2009 г.</t>
  </si>
  <si>
    <t>Количество иностранных слушателей из стран СНГ по ПНР НИУ</t>
  </si>
  <si>
    <t>Количество иностранных слушателей (без учета стран СНГ) по ПНР НИУ</t>
  </si>
  <si>
    <t>Форма 4</t>
  </si>
  <si>
    <t>Научно-педагогические работники НИУ</t>
  </si>
  <si>
    <t>Количество иностранных студентов очной формы обучения из стран СНГ по ПНР НИУ</t>
  </si>
  <si>
    <t>Количество иностранных студентов  очной формы обучения (без учета стран СНГ) по ПНР НИУ</t>
  </si>
  <si>
    <t>Количество иностранных аспирантов  очной формы обучения из стран СНГ по ПНР НИУ</t>
  </si>
  <si>
    <t>Количество иностранных аспирантов  очной формы обучения (без учета стран СНГ) по ПНР НИУ</t>
  </si>
  <si>
    <t>Количество слушателей по ПНР НИУ, обучавшихся на очной форме обучения</t>
  </si>
  <si>
    <t>Количество слушателей, обучавшихся на очной форме обучения</t>
  </si>
  <si>
    <t>Количество иностранных слушателей из стран СНГ по ПНР НИУ, обучавшихся на очной форме обучения</t>
  </si>
  <si>
    <t>Количество иностранных слушателей (без учета стран СНГ) по ПНР НИУ, обучавшихся на очной форме обучения</t>
  </si>
  <si>
    <t>ФИО</t>
  </si>
  <si>
    <t>Форма 5</t>
  </si>
  <si>
    <t>Название статьи</t>
  </si>
  <si>
    <t>Количество авторов</t>
  </si>
  <si>
    <t>всего</t>
  </si>
  <si>
    <t>…</t>
  </si>
  <si>
    <t>Номер, том, страницы</t>
  </si>
  <si>
    <t>Номер ПНР**</t>
  </si>
  <si>
    <t>** В соответствии с порядковым номером в программе развития НИУ</t>
  </si>
  <si>
    <t>Номер ПНР****</t>
  </si>
  <si>
    <t>Форма 6</t>
  </si>
  <si>
    <t>Наименование объекта                                                                 интеллектуальной собственности</t>
  </si>
  <si>
    <t xml:space="preserve">Территория (страна) и срок действия </t>
  </si>
  <si>
    <t>Охранный документ (патент, свидетельство о регистрации)</t>
  </si>
  <si>
    <t>дата выдачи</t>
  </si>
  <si>
    <t xml:space="preserve">1) </t>
  </si>
  <si>
    <t>БД - база данных, зарегистрированная в Роспатенте</t>
  </si>
  <si>
    <t>ПР - программа для ЭВМ, зарегистрированная в Роспатенте</t>
  </si>
  <si>
    <t>ТП - топология интегральной микросхемы, зарегистрированная в Роспатенте</t>
  </si>
  <si>
    <t>дата                                     начала</t>
  </si>
  <si>
    <t>дата завершения</t>
  </si>
  <si>
    <t>смета учредителя</t>
  </si>
  <si>
    <t>ФЦП или иные источники госзаказа</t>
  </si>
  <si>
    <t>гос. фонды</t>
  </si>
  <si>
    <t>зарубежные источники</t>
  </si>
  <si>
    <t>иные внебюджетные средства</t>
  </si>
  <si>
    <t>2)</t>
  </si>
  <si>
    <t>Для работ, имеющих грифы секретности, указывается: "Спецтема"</t>
  </si>
  <si>
    <t>3)</t>
  </si>
  <si>
    <t>Не указывать для спецтем</t>
  </si>
  <si>
    <t xml:space="preserve">4)  </t>
  </si>
  <si>
    <t>Должность</t>
  </si>
  <si>
    <t>Форма 7</t>
  </si>
  <si>
    <t>В соответствии с порядковым номером в программе развития НИУ</t>
  </si>
  <si>
    <t>*</t>
  </si>
  <si>
    <t>**</t>
  </si>
  <si>
    <t>Тип объекта*</t>
  </si>
  <si>
    <t>5)</t>
  </si>
  <si>
    <r>
      <t>Наименование НИОКР</t>
    </r>
    <r>
      <rPr>
        <b/>
        <vertAlign val="superscript"/>
        <sz val="10"/>
        <rFont val="Times New Roman"/>
        <family val="1"/>
      </rPr>
      <t xml:space="preserve"> 2)</t>
    </r>
  </si>
  <si>
    <r>
      <t xml:space="preserve">Заказчик </t>
    </r>
    <r>
      <rPr>
        <b/>
        <vertAlign val="superscript"/>
        <sz val="10"/>
        <rFont val="Times New Roman"/>
        <family val="1"/>
      </rPr>
      <t>3)</t>
    </r>
  </si>
  <si>
    <t>Форма 8</t>
  </si>
  <si>
    <t>Международная программа (да/нет)</t>
  </si>
  <si>
    <t>Форма 9</t>
  </si>
  <si>
    <t>Форма 10</t>
  </si>
  <si>
    <t>Форма 11</t>
  </si>
  <si>
    <t>Год изготовления*</t>
  </si>
  <si>
    <t>Номер ПНР***</t>
  </si>
  <si>
    <t>Федеральный бюджет/софинансирование (ФБ/ВБ)</t>
  </si>
  <si>
    <t>Форма 12</t>
  </si>
  <si>
    <t>Дата начала стажировки</t>
  </si>
  <si>
    <t>Длительность стажировки (дней)</t>
  </si>
  <si>
    <t>Перечень аспирантов и научно-педагогических работников НИУ, прошедших в 2009 году стажировки в ведущих мировых научных и университетских центрах</t>
  </si>
  <si>
    <t>Документ о прохождении стажировки</t>
  </si>
  <si>
    <t>* Приводится только один из авторов статьи, статьи не повторяются</t>
  </si>
  <si>
    <t>*** В соответствии с порядковым номером в программе развития НИУ</t>
  </si>
  <si>
    <r>
      <t>Номер ПНР</t>
    </r>
    <r>
      <rPr>
        <b/>
        <vertAlign val="superscript"/>
        <sz val="10"/>
        <rFont val="Times New Roman"/>
        <family val="1"/>
      </rPr>
      <t xml:space="preserve"> 5)</t>
    </r>
  </si>
  <si>
    <t>* Для техники и РИД</t>
  </si>
  <si>
    <t>Реквизиты конкурса/аукциона/котировки/договора дарения</t>
  </si>
  <si>
    <t>Форма 13</t>
  </si>
  <si>
    <t>___ __________ 2010 г.</t>
  </si>
  <si>
    <t>Роль в реализации программы развития НИУ</t>
  </si>
  <si>
    <t>Форма 14</t>
  </si>
  <si>
    <t>Плановое значение</t>
  </si>
  <si>
    <t>Процент выполнения</t>
  </si>
  <si>
    <t>Наименование исходных показателей</t>
  </si>
  <si>
    <t>Доля научно-педагогических работников университета возрастной категории 30 – 39 лет, %</t>
  </si>
  <si>
    <t>Доля научно-педагогических работников, имеющих ученую степень доктора наук, %</t>
  </si>
  <si>
    <t>Доля научно-педагогических работников, имеющих ученую степень кандидата наук, %</t>
  </si>
  <si>
    <t>Действительные члены и члены-корреспонденты государственных академий России - штатные работники университета, чел.</t>
  </si>
  <si>
    <t>Доходы университета из всех источников от образовательной и научной деятельности, млн. руб.</t>
  </si>
  <si>
    <t>Доля внебюджетного финансирования в доходах университета от образовательной и научной деятельности, %</t>
  </si>
  <si>
    <t>Общий объем научных исследований и разработок из всех источников, млн. руб.</t>
  </si>
  <si>
    <t>Объем финансирования НИОКР в виде ассигнований на содержание, млн. руб.</t>
  </si>
  <si>
    <t>Объем государственного заказа на НИОКР, млн. руб.</t>
  </si>
  <si>
    <t>Объем финансирования НИОКР государственными фондами поддержки научной и (или) научно-технической деятельности, млн. руб.</t>
  </si>
  <si>
    <t>Объём финансирования НИОКР из зарубежных источников, млн. руб.</t>
  </si>
  <si>
    <t>Объём финансирования НИОКР по заказам российских организаций, млн. руб.</t>
  </si>
  <si>
    <t xml:space="preserve"> Среднегодовая  заработная плата научно-педагогических работников, тыс. руб.</t>
  </si>
  <si>
    <t>Доля финансирования образовательной деятельности по основным  образовательным программам по договорам с организациями высокотехнологичных секторов экономики и социальной сферы от общего внебюджетного финансирования образовательной деятельности, %</t>
  </si>
  <si>
    <t>Наличие программ обмена студентами и аспирантами с зарубежными вузами, да/нет</t>
  </si>
  <si>
    <t>Наличие сертифицированной системы управления качеством образования, да/нет</t>
  </si>
  <si>
    <t>Наличие системы мониторинга трудоустройства выпускников, да/нет</t>
  </si>
  <si>
    <t>Наличие собственных программ поддержки молодых ученых и преподавателей, студентов и аспирантов, да/нет</t>
  </si>
  <si>
    <t>Наличие доступа к зарубежным электронным научным информационным ресурсам (Web of Science, Scopus, зарубежные издательства и пр.), да/нет</t>
  </si>
  <si>
    <t>Открытие новых направлений подготовки и специальностей в интересах высокотехнологичных секторов экономики и социальной сферы, един.</t>
  </si>
  <si>
    <t>Доля работников профессорско-преподавательского состава университета, принимающих участие в исследованиях и разработках, %</t>
  </si>
  <si>
    <t>в т.ч. по ПНР, %</t>
  </si>
  <si>
    <t>Доля студентов и аспирантов, принимающих участие в выполнении НИОКР на платной основе, %</t>
  </si>
  <si>
    <t>в т.ч. по ПНР, един.</t>
  </si>
  <si>
    <t>Количество созданных на базе университета научными организациями лабораторий, осуществляющих научную и (или) научно-техническую деятельность, един.</t>
  </si>
  <si>
    <t>Количество созданных университетом на базе научных организаций кафедр, осуществляющих образовательный процесс, един.</t>
  </si>
  <si>
    <t>Количество организованных всероссийских и международных конференций, симпозиумов, иных научных мероприятий, един.</t>
  </si>
  <si>
    <t>Количество публикаций в зарубежных изданиях, индексируемых иностранными организациями (ISI, Scopus), един.</t>
  </si>
  <si>
    <t>Количество публикаций в российских изданиях (перечень ВАК России), един.</t>
  </si>
  <si>
    <t>Количество научных монографий, опубликованных сотрудниками университета в российских издательствах, един.</t>
  </si>
  <si>
    <t>Количество научных монографий, опубликованных сотрудниками университета в зарубежных издательствах, един.</t>
  </si>
  <si>
    <t>Доля обучающихся в университете иностранных граждан (без учёта стран СНГ), %</t>
  </si>
  <si>
    <t>Доля обучающихся в университете граждан из стран СНГ, %</t>
  </si>
  <si>
    <t>Аспиранты дневной и заочной форм обучения, чел.</t>
  </si>
  <si>
    <t>в т.ч. по ПНР, чел.</t>
  </si>
  <si>
    <t>Докторанты, чел.</t>
  </si>
  <si>
    <t>Доля выпуска аспирантов университета очной формы обучения, защитивших диссертации в отчетном году, в выпуске аспирантов очной формы обучения, %</t>
  </si>
  <si>
    <t>Утвержденные ВАК докторские диссертации, защищенные работниками и докторантами университета, един.</t>
  </si>
  <si>
    <t>Успешно защищенные  работниками и аспирантами университета кандидатские диссертации, един.</t>
  </si>
  <si>
    <t xml:space="preserve"> Доля  работников университета, прошедших стажировки в ведущих российских и международных научно-образовательных центрах, %</t>
  </si>
  <si>
    <t>Число работников других организаций, прошедших повышение квалификации и переподготовку в системе дополнительного профессионального образования университета, чел.</t>
  </si>
  <si>
    <t>Иностранные преподаватели и специалисты, привлекаемые к учебному процессу и  научным исследованиям, чел.</t>
  </si>
  <si>
    <t>Количество центров коллективного пользования, един.</t>
  </si>
  <si>
    <t>Количество проектов, поддержанных Фондом содействия развитию малых форм предприятий в научно- технической сфере, един.</t>
  </si>
  <si>
    <t>Наличие свидетельств международного и национального признания по ПНР (награды, премии), да/нет</t>
  </si>
  <si>
    <t>Форма 15</t>
  </si>
  <si>
    <t>в т.ч. доход от ОКР из всех источников по ПНР НИУ</t>
  </si>
  <si>
    <t xml:space="preserve">в т.ч. доход от НИОКР по ПНР НИУ в рамках международных научных программ </t>
  </si>
  <si>
    <t>ФИО*</t>
  </si>
  <si>
    <t>Перечень показателей современного состояния НИУ</t>
  </si>
  <si>
    <t>Страна, организация, в которой проходила стажировка</t>
  </si>
  <si>
    <t>в т.ч. работников вуза</t>
  </si>
  <si>
    <t>Стоимость этапа ОКР в 2009 г., млн. руб.</t>
  </si>
  <si>
    <t>Общее (списочное) количество научно-педагогических и инженерно-технических работников НИУ в возрасте от 30 до 49 лет, проработавших в отчетном году не менее 3 месяцев</t>
  </si>
  <si>
    <t>Общее (списочное) количество научно-педагогических и инженерно-технических работников, проработавших в отчетном году не менее 3 месяцев</t>
  </si>
  <si>
    <t>Общее (списочное) количество научно-педагогических работников НИУ, имеющих ученую степень доктора наук или кандидата наук и проработавших в отчетном году не менее 3 месяцев</t>
  </si>
  <si>
    <t>Смета расходов НИУ на реализацию программы</t>
  </si>
  <si>
    <t>разработка учебных программ - программы</t>
  </si>
  <si>
    <t>развитие информационных ресурсов - ПО</t>
  </si>
  <si>
    <t>совершенствование системы управления качеством образования и научных исследований - качество</t>
  </si>
  <si>
    <t>повышение квалификации и профессиональная переподготовка научно-педагогических работников университета - кадры</t>
  </si>
  <si>
    <t>* Мероприятия могут повторяться</t>
  </si>
  <si>
    <t>Направление расходования средств***</t>
  </si>
  <si>
    <t>Сведения о расходовании средств по 226 статье</t>
  </si>
  <si>
    <t>Государственные контракты</t>
  </si>
  <si>
    <t>В том числе с работниками НИУ</t>
  </si>
  <si>
    <t>Размещение средств проводилось по конкурсу (да/нет)</t>
  </si>
  <si>
    <t>Стоимость оборудования (в т.ч. комплектов), стоимость единицы которого не превышает 100 тыс. рублей</t>
  </si>
  <si>
    <t>Стоимость оборудования (в т.ч. комплектов), стоимость единицы которого более 100 тыс. рублей и не превышает 500 тыс. рублей</t>
  </si>
  <si>
    <t>Стоимость оборудования (в т.ч. комплектов), стоимость единицы которого более 500 тыс. рублей и не превышает 1 млн. рублей</t>
  </si>
  <si>
    <t>Стоимость оборудования (в т.ч. комплектов), стоимость единицы которого превышает 1 млн. рублей</t>
  </si>
  <si>
    <t>Количество человек, принятых в аспирантуру и докторантуру из сторонних организаций по ПНР НИУ, в расчете на одного НПР</t>
  </si>
  <si>
    <t>Сведения о закупленном оборудовании</t>
  </si>
  <si>
    <t>* В соответствии с порядковым номером в программе развития НИУ</t>
  </si>
  <si>
    <t>ПНР*</t>
  </si>
  <si>
    <t>Количество выпускников очной формы обучения, окончивших НИУ по ПНР в 2009 году (без учета продолживших обучение в НИУ)</t>
  </si>
  <si>
    <t>Количество статей по ПНР НИУ в научной периодике, индексируемой иностранными и российскими организациями (Web of Science, Scopus, Российский индекс цитирования), опубликованных в 2009 г.</t>
  </si>
  <si>
    <t xml:space="preserve">Доходы НИУ от образовательной и научной деятельности из всех внебюджетных источников </t>
  </si>
  <si>
    <t>Количество коммерческих предприятий, в состав учредителей которых входит НИУ на уровне блокирующего пакета (по состоянию на конец 2009 года)</t>
  </si>
  <si>
    <t>Общее количество основных образовательных программ (по состоянию на конец 2009 года)</t>
  </si>
  <si>
    <t>Выпуск очной аспирантуры и докторантуры по ПНР НИУ в 2009 году</t>
  </si>
  <si>
    <t>Поставлено на баланс (да/нет)*</t>
  </si>
  <si>
    <t>* Для оборудования и РИД</t>
  </si>
  <si>
    <t>** Для оборудования</t>
  </si>
  <si>
    <t>Место размещения (корпус, комната)**</t>
  </si>
  <si>
    <t>Подстатья****</t>
  </si>
  <si>
    <t>Введено в эксплуатацию (да/нет)**</t>
  </si>
  <si>
    <t>Номер ПНР*</t>
  </si>
  <si>
    <t>**** В соответствии с порядковым номером в программе развития НИУ</t>
  </si>
  <si>
    <t>Доля научно-педагогических работников университета возрастной категории 40 - 49 лет, %</t>
  </si>
  <si>
    <t>Отношение заработной платы 10% самых высокооплачиваемых работников университета к заработной плате 10% самых низкооплачиваемых работников, %</t>
  </si>
  <si>
    <t>Доля ОКР в общем объёме НИОКР университета, %</t>
  </si>
  <si>
    <t>Значение показателя в 2009 г.*</t>
  </si>
  <si>
    <t>Балансовая стоимость машин и оборудования по состоянию на конец 2009 года, млн. руб.</t>
  </si>
  <si>
    <t>Общее количество единиц хранения библиотечного фонда вуза по состоянию на конец 2009 года, тыс. экз.</t>
  </si>
  <si>
    <t>Количество поставленных на бухгалтерский учёт в 2009 году объектов интеллектуальной собственности, един.</t>
  </si>
  <si>
    <t>Количество докторантов , обучающихся в университете по ПНР НИУ</t>
  </si>
  <si>
    <t>Количество докторантов, обучающихся в университете</t>
  </si>
  <si>
    <t>Суммарная (за год) заработная плата 10 процентов самых высокооплачиваемых работников НИУ*</t>
  </si>
  <si>
    <t>Суммарная (за год) заработная плата 10 процентов самых низкооплачиваемых работников НИУ*</t>
  </si>
  <si>
    <t>* В заработной плате работников не учитываются выплаты, полученные ими в рамках договоров гражданско-правового характера (т.е. учитываются только выплаты, полученные в рамках трудового договора)</t>
  </si>
  <si>
    <t>Объемы финансирования (суммарная стоимость этапов 2009 года) указываются в миллионах рублей с точностью до двух знаков после запятой</t>
  </si>
  <si>
    <t>Перечень должностных лиц, ответственных за реализацию программы развития НИУ</t>
  </si>
  <si>
    <t>Создано в рамках 217-ФЗ (да/нет)</t>
  </si>
  <si>
    <t>Форма 16</t>
  </si>
  <si>
    <t>Автор (ФИО работника НИУ, студента, аспиранта или докторанта)*</t>
  </si>
  <si>
    <t>** Научный журнал должен удовлетворять критериям для включения в перечень ведущих рецензируемых научных журналов и изданий, в которых должны быть опубликованы основные научные результаты диссертаций на соискание ученой степени доктора и кандидата наук, установленным информационным сообщением Высшей аттестационной комиссией Министерства образования и науки Российской Федерации от 26 июня 2009 г. "О формировании Перечня ведущих рецензируемых научных журналов и изданий, в которых должны быть опубликованы основные научные результаты диссертаций на соискание ученой степени доктора и кандидата наук"</t>
  </si>
  <si>
    <t>Справка о статьях по ПНР НИУ, опубликованных в 2009 году в научной периодике</t>
  </si>
  <si>
    <t>Балансовая стоимость машин и оборудования в возрасте до 5 лет по состоянию на конец 2009 года, млн. руб.</t>
  </si>
  <si>
    <t>*Все данные за 2009 год (не нарастающим итогом)</t>
  </si>
  <si>
    <t xml:space="preserve">Показатели оценки эффективности реализации программы развития </t>
  </si>
  <si>
    <t>Совокупный доход от реализованной НИУ и организациями его инновационной инфраструктуры научно-технической продукции по ПНР НИУ, за исключением доходов, полученных за счет ассигнований федерального бюджета (сметное финансирование НИОКР) и грантов научных фондов (иных юридических лиц), поступлений от благотворительной деятельности</t>
  </si>
  <si>
    <t>Ассигнования федерального бюджета (сметное финансирование НИОКР) и гранты научных фондов Российской Федерации</t>
  </si>
  <si>
    <t>Количество новых рабочих мест, созданных в 2009 году на коммерческих предприятиях, в состав учредителей которых входит НИУ на уровне блокирующего пакета</t>
  </si>
  <si>
    <t>Количество очных аспирантов и докторантов, "защитившихся" в срок или в течение календарного года после окончания аспирантуры (докторантуры) по ПНР НИУ в отчетном году</t>
  </si>
  <si>
    <t>Количество основных образовательных программ, реализуемых на основе образовательных стандартов, установленных НИУ (по состоянию на конец 2009 года)</t>
  </si>
  <si>
    <t>Количество научно-педагогических работников (в соответствии с трудовыми договорами, в полных ставках)</t>
  </si>
  <si>
    <t xml:space="preserve">Тип объекта указывается в соответствии со ст. 1225 ГК РФ, в т.ч.: </t>
  </si>
  <si>
    <t>ИП - изобретение, охраняемое патентом</t>
  </si>
  <si>
    <t>ПМ - полезная модель, охраняемая патентом</t>
  </si>
  <si>
    <t>ОП - промышленный образец, охраняемый патентом</t>
  </si>
  <si>
    <t>СД - селекционное достижение</t>
  </si>
  <si>
    <t xml:space="preserve">Срок реализации </t>
  </si>
  <si>
    <r>
      <t xml:space="preserve">Объем финансирования, млн. руб. </t>
    </r>
    <r>
      <rPr>
        <b/>
        <vertAlign val="superscript"/>
        <sz val="10"/>
        <rFont val="Times New Roman"/>
        <family val="1"/>
      </rPr>
      <t>4)</t>
    </r>
  </si>
  <si>
    <t>Форма содержит перечень НИОКР, выполненных (завершенных или продолжаемых) университетом в 2009 году, финансирование указывается только за 2009 год</t>
  </si>
  <si>
    <t>Наименование товара, работы, услуги</t>
  </si>
  <si>
    <t>**** В соответствии с письмом Минфина России от 21.07.2009 № 02-05-10/2931</t>
  </si>
  <si>
    <t>*** Направление расходования средств указывается в соответствии с п. 21 Положения о конкурсном отборе программ развития университетов, в отношении которых устанавливается категория «национальный исследовательский университет», утвержденного постановлением Правительства Российской Федерации от 13 июля 2009 г. № 550:</t>
  </si>
  <si>
    <t>Договоры с юридическими лицами</t>
  </si>
  <si>
    <t>Договоры с физическими лицами</t>
  </si>
  <si>
    <t>Телефон, e-mail</t>
  </si>
  <si>
    <t>* В т.ч. ректор, проректоры и иные лица, в сферу ответственности которых входит реализация мероприятий по развитию университета как НИУ (не более 5 человек)</t>
  </si>
  <si>
    <t>Организационно-правовая форма</t>
  </si>
  <si>
    <t>Год создания</t>
  </si>
  <si>
    <t>Результат интеллектуальной деятельности НИУ, используемый при создании продукции</t>
  </si>
  <si>
    <t>Наименование организации</t>
  </si>
  <si>
    <t>Перечень организаций инновационного пояса НИУ, использующих при производстве научно-технической продукции результаты интеллектуальной деятельности НИУ (по состоянию на конец 2009 года)</t>
  </si>
  <si>
    <t>Наименование журнала**</t>
  </si>
  <si>
    <t>Статус***</t>
  </si>
  <si>
    <t>*** Если журнал входит хотя бы одну из систем цитирования Web of Science, Scopus, Web of Knowledge, Astrophysics, PubMed, Mathematics, Chemical Abstracts, Springer, Agris - 1; входит в Российский индекс научного цитирования -2.</t>
  </si>
  <si>
    <t>Перечень подразделений университета - получателей оборудования, работ и услуг в рамках программы развития в  2009 году</t>
  </si>
  <si>
    <t>Наименование подразделения</t>
  </si>
  <si>
    <t>* Установленных, выполненных или оказанных за счет средств Программы развития НИУ (в.т.ч. внебюджетных)</t>
  </si>
  <si>
    <t>Год изготовления (создания)*</t>
  </si>
  <si>
    <t>Наименование товара, работы, услуги, РИД</t>
  </si>
  <si>
    <t>Жертвователь**</t>
  </si>
  <si>
    <t>** Заполняется в случае передачи юридическими или физическими лицами</t>
  </si>
  <si>
    <t>***** В соответствии с письмом Минфина России от 21.07.2009 № 02-05-10/2931</t>
  </si>
  <si>
    <t>Введено в эксплуатацию (да/нет)***</t>
  </si>
  <si>
    <t>Место размещения (корпус, комната)***</t>
  </si>
  <si>
    <t>Подстатья*****</t>
  </si>
  <si>
    <t>Стоимость, млн. руб.</t>
  </si>
  <si>
    <t>*** Для техники</t>
  </si>
  <si>
    <t>ФИО руководителя подразделения</t>
  </si>
  <si>
    <t>Телефон и e-mail руководителя подразделения</t>
  </si>
  <si>
    <t>Стоимость товаров, работ и услуг*, млн. руб.</t>
  </si>
  <si>
    <t>Продукция предприятия в 2009 году</t>
  </si>
  <si>
    <t>Совокупный доход от реализации научно-технической продукции по ПНР НИУ в 2009 г., млн. руб.</t>
  </si>
  <si>
    <t>(млн. руб.)</t>
  </si>
  <si>
    <t>** Направление расходования средств указывается в соответствии с п. 21 Положения о конкурсном отборе программ развития университетов, в отношении которых устанавливается категория «национальный исследовательский университет», утвержденного постановлением Правительства Российской Федерации от 13 июля 2009 г. № 550:</t>
  </si>
  <si>
    <t>Направление расходования средств**</t>
  </si>
  <si>
    <t>Статьи расходования средств**** (млн. руб.)</t>
  </si>
  <si>
    <t>Финансовое обеспечение программы развития из внебюджетных источников: перечень товаров, работ, услуг и РИД, закупленных в 2009 году, а также материальных и нематериальных активов, переданных юридическими или физическими лицами и поставленных на баланс НИУ</t>
  </si>
  <si>
    <t>Перечень товаров, работ, услуг и РИД, закупленных в 2009 году, а также материальных и нематериальных активов, переданных юридическими или физическими лицами и поставленных на баланс НИУ, стоимость которых превышает 1 миллион рублей</t>
  </si>
  <si>
    <t>Справка о направлениях подготовки (специальностях) студентов и аспирантов очной формы обучения, а также слушателях, обучающихся на очной форме обучения, в том числе по ПНР</t>
  </si>
  <si>
    <t>Форма 17</t>
  </si>
  <si>
    <t>*В соответствии с перечнем направлений подготовки (специальностей) высшего профессионального образования, утвержденным приказом Министерства образования и науки Российской Федерации от 12 января 2005 г. № 4 (с изменениями, внесенными приказами Министерства образования и науки Российской Федерации от 25 марта 2005 г. № 91, от 12 июля 2005 г. № 197, от 2 марта 2006 г. № 43, от 27 сентября 2007 г. № 265) (перечень направлений подготовки (специальностей) по ПНР должен совпадать с указанными в заявке вуза на участие в конкурсном отборе университетов, в отношении которых устанавливается категория «национальный исследовательский университет»)</t>
  </si>
  <si>
    <t>Код и наименование направления подготовки (специальности)* или шифр и специальность**</t>
  </si>
  <si>
    <t>**В соответствии с приказом Министерства образования и науки Российской Федерации от 25 февраля 2009 г. № 59 (с изменениями, внесенными приказами Министерства образования и науки Российской Федерации от 11 августа 2009 г. № 294, от 16 ноября 2009 г. № 603)</t>
  </si>
  <si>
    <t>*** В соответствии с приказом Министерства образования и науки Российской Федерации от 17 сентября 2009 г. № 337 «Об утверждении перечней направлений подготовки высшего профессионального образования»</t>
  </si>
  <si>
    <t>Коды и наименования направлений подготовки высшего профессионального образования ***</t>
  </si>
  <si>
    <t>**** Специалитет - сп, бакалавриат - бк, магистратура - мг, аспирантура - асп, докторантура - док, слушатели - сл</t>
  </si>
  <si>
    <t>Статус обучающихся****</t>
  </si>
  <si>
    <t>Количество обучающихся*****</t>
  </si>
  <si>
    <t>***** Среднее количество в 2008-2009 учебном году бакалавров, специалистов, магистров или аспирантов очной формы, слушателей, обучавшихся по очной форме обучения на подготовительных отделениях, получавших второе высшее образование или обучавшихся в ординатуре или интернатуре, а так же слушателей, проходивших повышение квалификации или профессиональную подготовку специалистов в 2009 году</t>
  </si>
  <si>
    <t>ПНР******</t>
  </si>
  <si>
    <t>****** В соответствии с порядковым номером в программе развития НИУ</t>
  </si>
  <si>
    <t>Граждан стран СНГ</t>
  </si>
  <si>
    <t>Граждан иностранных государств (кроме стран СНГ)</t>
  </si>
  <si>
    <t>Справка об источниках внебюджетного финансирования Программы</t>
  </si>
  <si>
    <t>* Договор гражданско-правового характера - дог, международная программа -меж, федеральные целевые программы и иные источники госзаказа - гос, бюджеты субъектов Россйиской Федерации или муниципалитетов - рег, безвозмездные поступления - пож, иные средства - расшифровать</t>
  </si>
  <si>
    <t>Реквизиты контракта/договора</t>
  </si>
  <si>
    <t>Форма 18</t>
  </si>
  <si>
    <t>Перечень международных научных программ, участником которых являлся университет в 2009 году</t>
  </si>
  <si>
    <t>Форма 19</t>
  </si>
  <si>
    <t>Наименование мероприятия программы, в котором участвует университет</t>
  </si>
  <si>
    <t>Проект университета в рамках программы</t>
  </si>
  <si>
    <t>Объем НИОКР, выполненных НИУ по ПНР в 2009 году в рамках программы, млн. руб.</t>
  </si>
  <si>
    <t>Наименование международной научной программы*</t>
  </si>
  <si>
    <t>* Для НИОКР, выполняемых в интересах иностранных компаний - наименование компании</t>
  </si>
  <si>
    <t>Источник средств**</t>
  </si>
  <si>
    <t>В том числе объем этапа ОКР, млн. руб.</t>
  </si>
  <si>
    <t>** Бюджет международной научной программы - меж, бюджет Российской Федерации - ФБ, иностранная компания - ино, российское юридическое лицо в интересах иностранной компании - рос</t>
  </si>
  <si>
    <t>Сведения о поставленных на бухгалтерский учет объектах интеллектуальной собственности по ПНР НИУ в 2009 году</t>
  </si>
  <si>
    <r>
      <t xml:space="preserve">Перечень НИОКР </t>
    </r>
    <r>
      <rPr>
        <b/>
        <vertAlign val="superscript"/>
        <sz val="12"/>
        <rFont val="Times New Roman"/>
        <family val="1"/>
      </rPr>
      <t>1)</t>
    </r>
  </si>
  <si>
    <t>Организация -  источник внебюджетного финансирования</t>
  </si>
  <si>
    <t>форма предоставления  внебюджетного финансирования*</t>
  </si>
  <si>
    <t>Реквизиты документа о внебюджетном софинансировании</t>
  </si>
  <si>
    <t>Из них - объем косвенных (накладных) расходов, млн. руб.</t>
  </si>
  <si>
    <t>Из них - объем прямых (предусмотренных документом)  расходов, млн. руб.</t>
  </si>
  <si>
    <t>Объем средств (стоимость оборудования или РИД), поступивших  на цели Программы, млн. руб.</t>
  </si>
  <si>
    <t>Из них - объем расходов из прибыли, млн. руб.</t>
  </si>
  <si>
    <t>В ячейках справа указывается информация по слушателям за весь 2009 год</t>
  </si>
  <si>
    <t xml:space="preserve">        приобретение учебно-лабораторного и научного оборудования - оборудование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</si>
</sst>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00"/>
    <numFmt numFmtId="174" formatCode="0.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#,##0.000"/>
    <numFmt numFmtId="182" formatCode="#,##0.0"/>
    <numFmt numFmtId="183" formatCode="[$-FC19]d\ mmmm\ yyyy\ &quot;г.&quot;"/>
    <numFmt numFmtId="184" formatCode="dd/mm/yy;@"/>
  </numFmts>
  <fonts count="2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sz val="10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4" fontId="4" fillId="0" borderId="1" xfId="23" applyNumberFormat="1" applyFont="1" applyFill="1" applyBorder="1" applyAlignment="1">
      <alignment horizontal="center" vertical="center"/>
    </xf>
    <xf numFmtId="173" fontId="4" fillId="0" borderId="1" xfId="23" applyNumberFormat="1" applyFont="1" applyFill="1" applyBorder="1" applyAlignment="1">
      <alignment horizontal="center" vertical="center"/>
    </xf>
    <xf numFmtId="175" fontId="4" fillId="0" borderId="1" xfId="23" applyNumberFormat="1" applyFont="1" applyFill="1" applyBorder="1" applyAlignment="1">
      <alignment horizontal="center" vertical="center"/>
    </xf>
    <xf numFmtId="1" fontId="4" fillId="0" borderId="1" xfId="23" applyNumberFormat="1" applyFont="1" applyFill="1" applyBorder="1" applyAlignment="1">
      <alignment horizontal="center" vertical="center"/>
    </xf>
    <xf numFmtId="10" fontId="4" fillId="0" borderId="1" xfId="23" applyNumberFormat="1" applyFont="1" applyFill="1" applyBorder="1" applyAlignment="1">
      <alignment horizontal="center" vertical="center"/>
    </xf>
    <xf numFmtId="172" fontId="4" fillId="0" borderId="1" xfId="23" applyNumberFormat="1" applyFont="1" applyFill="1" applyBorder="1" applyAlignment="1">
      <alignment horizontal="center" vertical="center"/>
    </xf>
    <xf numFmtId="9" fontId="4" fillId="0" borderId="1" xfId="2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1" xfId="0" applyNumberFormat="1" applyFont="1" applyFill="1" applyBorder="1" applyAlignment="1">
      <alignment horizontal="left" vertical="top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84" fontId="4" fillId="0" borderId="1" xfId="0" applyNumberFormat="1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18" applyFont="1" applyFill="1" applyBorder="1" applyAlignment="1">
      <alignment horizontal="center" vertical="center" wrapText="1"/>
      <protection/>
    </xf>
    <xf numFmtId="0" fontId="1" fillId="4" borderId="1" xfId="1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3" xfId="18" applyFont="1" applyFill="1" applyBorder="1" applyAlignment="1">
      <alignment horizontal="center" vertical="center"/>
      <protection/>
    </xf>
    <xf numFmtId="0" fontId="14" fillId="0" borderId="3" xfId="18" applyFont="1" applyFill="1" applyBorder="1" applyAlignment="1">
      <alignment horizontal="left" vertical="center" wrapText="1"/>
      <protection/>
    </xf>
    <xf numFmtId="184" fontId="14" fillId="0" borderId="3" xfId="18" applyNumberFormat="1" applyFont="1" applyFill="1" applyBorder="1" applyAlignment="1">
      <alignment horizontal="center" vertical="center" wrapText="1"/>
      <protection/>
    </xf>
    <xf numFmtId="0" fontId="14" fillId="0" borderId="0" xfId="18" applyFont="1">
      <alignment/>
      <protection/>
    </xf>
    <xf numFmtId="0" fontId="1" fillId="4" borderId="3" xfId="18" applyFont="1" applyFill="1" applyBorder="1" applyAlignment="1">
      <alignment horizontal="center" vertical="center" wrapText="1"/>
      <protection/>
    </xf>
    <xf numFmtId="0" fontId="5" fillId="4" borderId="1" xfId="18" applyFont="1" applyFill="1" applyBorder="1" applyAlignment="1">
      <alignment horizontal="center" vertical="center" wrapText="1"/>
      <protection/>
    </xf>
    <xf numFmtId="0" fontId="4" fillId="0" borderId="0" xfId="18" applyFont="1" applyAlignment="1">
      <alignment/>
      <protection/>
    </xf>
    <xf numFmtId="0" fontId="5" fillId="0" borderId="3" xfId="18" applyFont="1" applyFill="1" applyBorder="1" applyAlignment="1">
      <alignment horizontal="center" vertical="center"/>
      <protection/>
    </xf>
    <xf numFmtId="0" fontId="5" fillId="0" borderId="3" xfId="18" applyFont="1" applyFill="1" applyBorder="1" applyAlignment="1">
      <alignment horizontal="left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1" fontId="5" fillId="0" borderId="3" xfId="18" applyNumberFormat="1" applyFont="1" applyFill="1" applyBorder="1" applyAlignment="1">
      <alignment horizontal="center" vertical="center" wrapText="1"/>
      <protection/>
    </xf>
    <xf numFmtId="184" fontId="5" fillId="0" borderId="3" xfId="18" applyNumberFormat="1" applyFont="1" applyFill="1" applyBorder="1" applyAlignment="1">
      <alignment horizontal="center" vertical="center" wrapText="1"/>
      <protection/>
    </xf>
    <xf numFmtId="184" fontId="5" fillId="0" borderId="3" xfId="18" applyNumberFormat="1" applyFont="1" applyFill="1" applyBorder="1" applyAlignment="1">
      <alignment horizontal="left" vertical="center" wrapText="1"/>
      <protection/>
    </xf>
    <xf numFmtId="0" fontId="13" fillId="0" borderId="0" xfId="18" applyFont="1">
      <alignment/>
      <protection/>
    </xf>
    <xf numFmtId="0" fontId="1" fillId="0" borderId="0" xfId="18" applyFont="1">
      <alignment/>
      <protection/>
    </xf>
    <xf numFmtId="0" fontId="1" fillId="0" borderId="1" xfId="0" applyFont="1" applyBorder="1" applyAlignment="1">
      <alignment/>
    </xf>
    <xf numFmtId="0" fontId="1" fillId="0" borderId="0" xfId="21" applyFont="1" applyAlignment="1">
      <alignment horizontal="center"/>
      <protection/>
    </xf>
    <xf numFmtId="0" fontId="5" fillId="0" borderId="0" xfId="18" applyFont="1">
      <alignment/>
      <protection/>
    </xf>
    <xf numFmtId="0" fontId="4" fillId="0" borderId="0" xfId="21" applyFont="1" applyAlignment="1">
      <alignment horizontal="left"/>
      <protection/>
    </xf>
    <xf numFmtId="0" fontId="8" fillId="0" borderId="0" xfId="18" applyFont="1">
      <alignment/>
      <protection/>
    </xf>
    <xf numFmtId="0" fontId="16" fillId="0" borderId="0" xfId="18" applyFont="1">
      <alignment/>
      <protection/>
    </xf>
    <xf numFmtId="0" fontId="3" fillId="0" borderId="0" xfId="21" applyFont="1" applyAlignment="1">
      <alignment horizontal="left"/>
      <protection/>
    </xf>
    <xf numFmtId="0" fontId="17" fillId="0" borderId="0" xfId="21" applyFont="1" applyAlignment="1">
      <alignment horizontal="left"/>
      <protection/>
    </xf>
    <xf numFmtId="0" fontId="16" fillId="0" borderId="0" xfId="21" applyFo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18" applyFont="1">
      <alignment/>
      <protection/>
    </xf>
    <xf numFmtId="0" fontId="1" fillId="0" borderId="0" xfId="0" applyFont="1" applyBorder="1" applyAlignment="1">
      <alignment/>
    </xf>
    <xf numFmtId="182" fontId="14" fillId="0" borderId="3" xfId="18" applyNumberFormat="1" applyFont="1" applyFill="1" applyBorder="1" applyAlignment="1">
      <alignment horizontal="left" vertical="center" wrapText="1"/>
      <protection/>
    </xf>
    <xf numFmtId="0" fontId="14" fillId="0" borderId="3" xfId="18" applyNumberFormat="1" applyFont="1" applyFill="1" applyBorder="1" applyAlignment="1">
      <alignment horizontal="center" vertical="center" wrapText="1"/>
      <protection/>
    </xf>
    <xf numFmtId="0" fontId="14" fillId="0" borderId="1" xfId="18" applyNumberFormat="1" applyFont="1" applyBorder="1">
      <alignment/>
      <protection/>
    </xf>
    <xf numFmtId="0" fontId="14" fillId="0" borderId="3" xfId="18" applyNumberFormat="1" applyFont="1" applyFill="1" applyBorder="1" applyAlignment="1">
      <alignment horizontal="left" vertical="center" wrapText="1"/>
      <protection/>
    </xf>
    <xf numFmtId="0" fontId="1" fillId="0" borderId="1" xfId="0" applyNumberFormat="1" applyFont="1" applyBorder="1" applyAlignment="1">
      <alignment/>
    </xf>
    <xf numFmtId="0" fontId="1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8" fillId="0" borderId="0" xfId="20" applyFont="1" applyBorder="1" applyAlignment="1">
      <alignment/>
      <protection/>
    </xf>
    <xf numFmtId="0" fontId="5" fillId="0" borderId="1" xfId="18" applyFont="1" applyBorder="1">
      <alignment/>
      <protection/>
    </xf>
    <xf numFmtId="0" fontId="5" fillId="0" borderId="1" xfId="18" applyNumberFormat="1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18" applyFont="1" applyFill="1" applyBorder="1" applyAlignment="1">
      <alignment horizontal="center" vertical="center"/>
      <protection/>
    </xf>
    <xf numFmtId="0" fontId="1" fillId="0" borderId="3" xfId="18" applyFont="1" applyFill="1" applyBorder="1" applyAlignment="1">
      <alignment horizontal="left"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horizontal="left" vertical="center" wrapText="1"/>
      <protection/>
    </xf>
    <xf numFmtId="0" fontId="1" fillId="0" borderId="0" xfId="18" applyFont="1" applyFill="1" applyBorder="1" applyAlignment="1">
      <alignment horizontal="center" vertical="center" wrapText="1"/>
      <protection/>
    </xf>
    <xf numFmtId="0" fontId="13" fillId="0" borderId="0" xfId="18" applyFont="1" applyProtection="1">
      <alignment/>
      <protection locked="0"/>
    </xf>
    <xf numFmtId="174" fontId="4" fillId="0" borderId="1" xfId="0" applyNumberFormat="1" applyFont="1" applyBorder="1" applyAlignment="1">
      <alignment horizontal="center" vertical="center"/>
    </xf>
    <xf numFmtId="182" fontId="4" fillId="5" borderId="1" xfId="0" applyNumberFormat="1" applyFont="1" applyFill="1" applyBorder="1" applyAlignment="1">
      <alignment horizontal="center" vertical="center"/>
    </xf>
    <xf numFmtId="174" fontId="4" fillId="5" borderId="1" xfId="0" applyNumberFormat="1" applyFont="1" applyFill="1" applyBorder="1" applyAlignment="1">
      <alignment horizontal="center" vertical="center"/>
    </xf>
    <xf numFmtId="173" fontId="4" fillId="5" borderId="1" xfId="0" applyNumberFormat="1" applyFont="1" applyFill="1" applyBorder="1" applyAlignment="1">
      <alignment horizontal="center" vertical="center"/>
    </xf>
    <xf numFmtId="181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 wrapText="1"/>
    </xf>
    <xf numFmtId="17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81" fontId="1" fillId="5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8" fillId="0" borderId="0" xfId="0" applyFont="1" applyAlignment="1">
      <alignment horizontal="right"/>
    </xf>
    <xf numFmtId="2" fontId="1" fillId="0" borderId="1" xfId="0" applyNumberFormat="1" applyFont="1" applyFill="1" applyBorder="1" applyAlignment="1">
      <alignment horizontal="left" vertical="center" wrapText="1"/>
    </xf>
    <xf numFmtId="172" fontId="1" fillId="0" borderId="1" xfId="0" applyNumberFormat="1" applyFont="1" applyFill="1" applyBorder="1" applyAlignment="1">
      <alignment horizontal="left" vertical="center" wrapText="1" indent="3"/>
    </xf>
    <xf numFmtId="2" fontId="1" fillId="0" borderId="1" xfId="0" applyNumberFormat="1" applyFont="1" applyFill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0" xfId="19" applyFont="1">
      <alignment/>
      <protection/>
    </xf>
    <xf numFmtId="0" fontId="1" fillId="0" borderId="0" xfId="19" applyFont="1" applyAlignment="1">
      <alignment horizontal="center" wrapText="1"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 applyAlignment="1">
      <alignment wrapText="1"/>
      <protection/>
    </xf>
    <xf numFmtId="0" fontId="4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>
      <alignment/>
      <protection/>
    </xf>
    <xf numFmtId="0" fontId="3" fillId="0" borderId="0" xfId="19" applyFont="1" applyAlignment="1">
      <alignment wrapText="1"/>
      <protection/>
    </xf>
    <xf numFmtId="0" fontId="1" fillId="0" borderId="0" xfId="19" applyFont="1" applyAlignment="1">
      <alignment horizontal="center"/>
      <protection/>
    </xf>
    <xf numFmtId="0" fontId="5" fillId="0" borderId="0" xfId="19" applyFont="1" applyFill="1" applyBorder="1">
      <alignment/>
      <protection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3" xfId="19" applyFont="1" applyFill="1" applyBorder="1" applyAlignment="1">
      <alignment horizontal="left" vertical="center" wrapText="1"/>
      <protection/>
    </xf>
    <xf numFmtId="174" fontId="1" fillId="5" borderId="1" xfId="23" applyNumberFormat="1" applyFont="1" applyFill="1" applyBorder="1" applyAlignment="1">
      <alignment horizontal="center" vertical="center"/>
    </xf>
    <xf numFmtId="3" fontId="1" fillId="5" borderId="3" xfId="19" applyNumberFormat="1" applyFont="1" applyFill="1" applyBorder="1" applyAlignment="1">
      <alignment horizontal="center" vertical="center"/>
      <protection/>
    </xf>
    <xf numFmtId="182" fontId="1" fillId="5" borderId="3" xfId="19" applyNumberFormat="1" applyFont="1" applyFill="1" applyBorder="1" applyAlignment="1">
      <alignment horizontal="center" vertical="center"/>
      <protection/>
    </xf>
    <xf numFmtId="182" fontId="1" fillId="5" borderId="1" xfId="23" applyNumberFormat="1" applyFont="1" applyFill="1" applyBorder="1" applyAlignment="1">
      <alignment horizontal="center" vertical="center"/>
    </xf>
    <xf numFmtId="182" fontId="1" fillId="5" borderId="3" xfId="23" applyNumberFormat="1" applyFont="1" applyFill="1" applyBorder="1" applyAlignment="1">
      <alignment horizontal="center" vertical="center"/>
    </xf>
    <xf numFmtId="174" fontId="1" fillId="5" borderId="3" xfId="19" applyNumberFormat="1" applyFont="1" applyFill="1" applyBorder="1" applyAlignment="1">
      <alignment horizontal="center" vertical="center"/>
      <protection/>
    </xf>
    <xf numFmtId="0" fontId="1" fillId="5" borderId="3" xfId="19" applyNumberFormat="1" applyFont="1" applyFill="1" applyBorder="1" applyAlignment="1">
      <alignment horizontal="center" vertical="center"/>
      <protection/>
    </xf>
    <xf numFmtId="0" fontId="1" fillId="5" borderId="3" xfId="19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left" vertical="center" wrapText="1"/>
      <protection/>
    </xf>
    <xf numFmtId="0" fontId="1" fillId="0" borderId="3" xfId="19" applyFont="1" applyFill="1" applyBorder="1" applyAlignment="1">
      <alignment horizontal="left" vertical="center" wrapText="1" indent="3"/>
      <protection/>
    </xf>
    <xf numFmtId="0" fontId="1" fillId="0" borderId="1" xfId="19" applyFont="1" applyFill="1" applyBorder="1" applyAlignment="1">
      <alignment horizontal="left" vertical="center" wrapText="1" indent="3"/>
      <protection/>
    </xf>
    <xf numFmtId="0" fontId="1" fillId="0" borderId="1" xfId="19" applyFont="1" applyFill="1" applyBorder="1" applyAlignment="1">
      <alignment wrapText="1"/>
      <protection/>
    </xf>
    <xf numFmtId="3" fontId="1" fillId="5" borderId="1" xfId="23" applyNumberFormat="1" applyFont="1" applyFill="1" applyBorder="1" applyAlignment="1">
      <alignment horizontal="center" vertical="center"/>
    </xf>
    <xf numFmtId="174" fontId="1" fillId="5" borderId="3" xfId="23" applyNumberFormat="1" applyFont="1" applyFill="1" applyBorder="1" applyAlignment="1">
      <alignment horizontal="center" vertical="center"/>
    </xf>
    <xf numFmtId="3" fontId="1" fillId="5" borderId="1" xfId="19" applyNumberFormat="1" applyFont="1" applyFill="1" applyBorder="1" applyAlignment="1">
      <alignment horizontal="center" vertical="center"/>
      <protection/>
    </xf>
    <xf numFmtId="0" fontId="1" fillId="5" borderId="1" xfId="19" applyNumberFormat="1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left" wrapText="1"/>
      <protection/>
    </xf>
    <xf numFmtId="0" fontId="8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 wrapText="1"/>
      <protection/>
    </xf>
    <xf numFmtId="0" fontId="8" fillId="0" borderId="0" xfId="19" applyFont="1" applyAlignment="1">
      <alignment horizontal="center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 applyAlignment="1">
      <alignment wrapText="1"/>
      <protection/>
    </xf>
    <xf numFmtId="0" fontId="1" fillId="0" borderId="0" xfId="0" applyFont="1" applyAlignment="1">
      <alignment horizontal="left" vertical="center" indent="2"/>
    </xf>
    <xf numFmtId="4" fontId="4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 wrapText="1"/>
      <protection/>
    </xf>
    <xf numFmtId="182" fontId="1" fillId="0" borderId="3" xfId="19" applyNumberFormat="1" applyFont="1" applyFill="1" applyBorder="1" applyAlignment="1">
      <alignment horizontal="center" vertical="center"/>
      <protection/>
    </xf>
    <xf numFmtId="174" fontId="1" fillId="0" borderId="1" xfId="23" applyNumberFormat="1" applyFont="1" applyFill="1" applyBorder="1" applyAlignment="1">
      <alignment horizontal="center" vertical="center"/>
    </xf>
    <xf numFmtId="182" fontId="1" fillId="0" borderId="1" xfId="23" applyNumberFormat="1" applyFont="1" applyFill="1" applyBorder="1" applyAlignment="1">
      <alignment horizontal="center" vertical="center"/>
    </xf>
    <xf numFmtId="174" fontId="1" fillId="0" borderId="3" xfId="19" applyNumberFormat="1" applyFont="1" applyFill="1" applyBorder="1" applyAlignment="1">
      <alignment horizontal="center" vertical="center"/>
      <protection/>
    </xf>
    <xf numFmtId="3" fontId="1" fillId="0" borderId="3" xfId="19" applyNumberFormat="1" applyFont="1" applyFill="1" applyBorder="1" applyAlignment="1">
      <alignment horizontal="center" vertical="center"/>
      <protection/>
    </xf>
    <xf numFmtId="3" fontId="1" fillId="0" borderId="3" xfId="23" applyNumberFormat="1" applyFont="1" applyFill="1" applyBorder="1" applyAlignment="1">
      <alignment horizontal="center" vertical="center"/>
    </xf>
    <xf numFmtId="3" fontId="1" fillId="6" borderId="3" xfId="19" applyNumberFormat="1" applyFont="1" applyFill="1" applyBorder="1" applyAlignment="1">
      <alignment horizontal="center" vertical="center"/>
      <protection/>
    </xf>
    <xf numFmtId="0" fontId="1" fillId="5" borderId="0" xfId="0" applyFont="1" applyFill="1" applyAlignment="1">
      <alignment/>
    </xf>
    <xf numFmtId="3" fontId="1" fillId="5" borderId="1" xfId="0" applyNumberFormat="1" applyFont="1" applyFill="1" applyBorder="1" applyAlignment="1">
      <alignment horizontal="center" vertical="center"/>
    </xf>
    <xf numFmtId="175" fontId="1" fillId="5" borderId="3" xfId="0" applyNumberFormat="1" applyFont="1" applyFill="1" applyBorder="1" applyAlignment="1">
      <alignment horizontal="center" vertical="center"/>
    </xf>
    <xf numFmtId="175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4" borderId="6" xfId="18" applyFont="1" applyFill="1" applyBorder="1" applyAlignment="1">
      <alignment horizontal="center" vertical="center" wrapText="1"/>
      <protection/>
    </xf>
    <xf numFmtId="0" fontId="4" fillId="4" borderId="3" xfId="18" applyFont="1" applyFill="1" applyBorder="1" applyAlignment="1">
      <alignment horizontal="center" vertical="center" wrapText="1"/>
      <protection/>
    </xf>
    <xf numFmtId="181" fontId="4" fillId="0" borderId="1" xfId="0" applyNumberFormat="1" applyFont="1" applyBorder="1" applyAlignment="1">
      <alignment horizontal="left" vertical="center"/>
    </xf>
    <xf numFmtId="181" fontId="5" fillId="0" borderId="1" xfId="18" applyNumberFormat="1" applyFont="1" applyBorder="1">
      <alignment/>
      <protection/>
    </xf>
    <xf numFmtId="181" fontId="1" fillId="0" borderId="1" xfId="0" applyNumberFormat="1" applyFont="1" applyBorder="1" applyAlignment="1">
      <alignment/>
    </xf>
    <xf numFmtId="181" fontId="1" fillId="0" borderId="1" xfId="0" applyNumberFormat="1" applyFont="1" applyBorder="1" applyAlignment="1">
      <alignment horizontal="left" vertical="center"/>
    </xf>
    <xf numFmtId="181" fontId="14" fillId="0" borderId="3" xfId="18" applyNumberFormat="1" applyFont="1" applyFill="1" applyBorder="1" applyAlignment="1">
      <alignment horizontal="center" vertical="center" wrapText="1"/>
      <protection/>
    </xf>
    <xf numFmtId="181" fontId="14" fillId="0" borderId="3" xfId="18" applyNumberFormat="1" applyFont="1" applyFill="1" applyBorder="1" applyAlignment="1">
      <alignment horizontal="left" vertical="center" wrapText="1"/>
      <protection/>
    </xf>
    <xf numFmtId="0" fontId="4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4" fillId="5" borderId="0" xfId="0" applyFont="1" applyFill="1" applyAlignment="1">
      <alignment horizontal="left"/>
    </xf>
    <xf numFmtId="0" fontId="8" fillId="0" borderId="0" xfId="19" applyFont="1" applyFill="1" applyBorder="1" applyAlignment="1">
      <alignment horizontal="left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11" fillId="0" borderId="0" xfId="19" applyFont="1" applyAlignment="1">
      <alignment horizontal="center"/>
      <protection/>
    </xf>
    <xf numFmtId="0" fontId="3" fillId="0" borderId="0" xfId="19" applyFont="1" applyFill="1" applyAlignment="1">
      <alignment horizontal="left" vertical="center" wrapText="1"/>
      <protection/>
    </xf>
    <xf numFmtId="0" fontId="4" fillId="2" borderId="6" xfId="19" applyFont="1" applyFill="1" applyBorder="1" applyAlignment="1">
      <alignment horizontal="center" vertical="center" wrapText="1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18" applyFont="1" applyFill="1" applyBorder="1" applyAlignment="1">
      <alignment horizontal="left" vertical="center" wrapText="1"/>
      <protection/>
    </xf>
    <xf numFmtId="0" fontId="4" fillId="4" borderId="2" xfId="18" applyFont="1" applyFill="1" applyBorder="1" applyAlignment="1">
      <alignment horizontal="center" vertical="center" wrapText="1"/>
      <protection/>
    </xf>
    <xf numFmtId="0" fontId="4" fillId="4" borderId="9" xfId="18" applyFont="1" applyFill="1" applyBorder="1" applyAlignment="1">
      <alignment horizontal="center" vertical="center" wrapText="1"/>
      <protection/>
    </xf>
    <xf numFmtId="0" fontId="4" fillId="4" borderId="6" xfId="18" applyFont="1" applyFill="1" applyBorder="1" applyAlignment="1">
      <alignment horizontal="center" vertical="center" wrapText="1"/>
      <protection/>
    </xf>
    <xf numFmtId="0" fontId="4" fillId="4" borderId="3" xfId="18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15" fillId="0" borderId="0" xfId="21" applyFont="1" applyAlignment="1">
      <alignment horizontal="center"/>
      <protection/>
    </xf>
    <xf numFmtId="0" fontId="4" fillId="0" borderId="0" xfId="20" applyFont="1" applyBorder="1" applyAlignment="1">
      <alignment horizontal="left" vertical="center" wrapText="1"/>
      <protection/>
    </xf>
    <xf numFmtId="0" fontId="3" fillId="0" borderId="0" xfId="20" applyFont="1" applyAlignment="1">
      <alignment horizontal="center"/>
      <protection/>
    </xf>
    <xf numFmtId="0" fontId="4" fillId="4" borderId="8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_Макет БД _03.04.08" xfId="18"/>
    <cellStyle name="Обычный_Пр2 Показатели современного состояния 2006_2008" xfId="19"/>
    <cellStyle name="Обычный_Пр5_Т4 НИОКР" xfId="20"/>
    <cellStyle name="Обычный_Пр5_Т5 РИД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30" zoomScaleNormal="130" workbookViewId="0" topLeftCell="A13">
      <selection activeCell="F12" sqref="F12"/>
    </sheetView>
  </sheetViews>
  <sheetFormatPr defaultColWidth="9.140625" defaultRowHeight="12.75"/>
  <cols>
    <col min="1" max="1" width="1.57421875" style="12" customWidth="1"/>
    <col min="2" max="2" width="6.28125" style="12" customWidth="1"/>
    <col min="3" max="3" width="64.7109375" style="12" customWidth="1"/>
    <col min="4" max="4" width="5.7109375" style="12" customWidth="1"/>
    <col min="5" max="5" width="8.421875" style="12" customWidth="1"/>
    <col min="6" max="6" width="7.28125" style="12" customWidth="1"/>
    <col min="7" max="7" width="7.8515625" style="12" customWidth="1"/>
    <col min="8" max="16384" width="9.140625" style="12" customWidth="1"/>
  </cols>
  <sheetData>
    <row r="1" spans="3:7" ht="12.75">
      <c r="C1" s="13"/>
      <c r="D1" s="14"/>
      <c r="G1" s="31" t="s">
        <v>87</v>
      </c>
    </row>
    <row r="2" spans="2:7" ht="18.75">
      <c r="B2" s="199" t="s">
        <v>297</v>
      </c>
      <c r="C2" s="199"/>
      <c r="D2" s="199"/>
      <c r="E2" s="199"/>
      <c r="F2" s="199"/>
      <c r="G2" s="199"/>
    </row>
    <row r="3" spans="2:7" ht="18.75">
      <c r="B3" s="199" t="s">
        <v>57</v>
      </c>
      <c r="C3" s="199"/>
      <c r="D3" s="199"/>
      <c r="E3" s="199"/>
      <c r="F3" s="199"/>
      <c r="G3" s="199"/>
    </row>
    <row r="4" spans="2:5" ht="3.75" customHeight="1">
      <c r="B4" s="36"/>
      <c r="C4" s="36"/>
      <c r="D4" s="36"/>
      <c r="E4" s="36"/>
    </row>
    <row r="5" spans="2:7" ht="53.25" customHeight="1">
      <c r="B5" s="200" t="str">
        <f>'Абсолютные показатели'!B5</f>
        <v>Наименование НИУ: ___________________________________________________________________</v>
      </c>
      <c r="C5" s="200"/>
      <c r="D5" s="200"/>
      <c r="E5" s="200"/>
      <c r="F5" s="200"/>
      <c r="G5" s="200"/>
    </row>
    <row r="6" spans="1:7" ht="12.75">
      <c r="A6" s="2"/>
      <c r="B6" s="202" t="s">
        <v>3</v>
      </c>
      <c r="C6" s="202" t="s">
        <v>4</v>
      </c>
      <c r="D6" s="205" t="s">
        <v>5</v>
      </c>
      <c r="E6" s="192" t="s">
        <v>70</v>
      </c>
      <c r="F6" s="198" t="s">
        <v>184</v>
      </c>
      <c r="G6" s="198" t="s">
        <v>185</v>
      </c>
    </row>
    <row r="7" spans="1:7" ht="12.75">
      <c r="A7" s="2"/>
      <c r="B7" s="203"/>
      <c r="C7" s="203"/>
      <c r="D7" s="206"/>
      <c r="E7" s="190"/>
      <c r="F7" s="198"/>
      <c r="G7" s="198"/>
    </row>
    <row r="8" spans="1:7" ht="12.75">
      <c r="A8" s="2"/>
      <c r="B8" s="204"/>
      <c r="C8" s="204"/>
      <c r="D8" s="191"/>
      <c r="E8" s="207"/>
      <c r="F8" s="198"/>
      <c r="G8" s="198"/>
    </row>
    <row r="9" spans="1:7" ht="12.75">
      <c r="A9" s="2"/>
      <c r="B9" s="3">
        <v>1</v>
      </c>
      <c r="C9" s="3">
        <v>2</v>
      </c>
      <c r="D9" s="20">
        <v>3</v>
      </c>
      <c r="E9" s="3">
        <v>4</v>
      </c>
      <c r="F9" s="3">
        <v>5</v>
      </c>
      <c r="G9" s="3">
        <v>6</v>
      </c>
    </row>
    <row r="10" spans="2:7" ht="12.75">
      <c r="B10" s="4">
        <v>1</v>
      </c>
      <c r="C10" s="195" t="s">
        <v>6</v>
      </c>
      <c r="D10" s="196"/>
      <c r="E10" s="196"/>
      <c r="F10" s="196"/>
      <c r="G10" s="197"/>
    </row>
    <row r="11" spans="2:7" ht="12.75">
      <c r="B11" s="5" t="s">
        <v>7</v>
      </c>
      <c r="C11" s="6" t="s">
        <v>8</v>
      </c>
      <c r="D11" s="21" t="s">
        <v>9</v>
      </c>
      <c r="E11" s="24" t="e">
        <f>('Абсолютные показатели'!E10+'Абсолютные показатели'!E11+'Абсолютные показатели'!E12+'Абсолютные показатели'!E13+'Абсолютные показатели'!E43)/('Абсолютные показатели'!E15+'Абсолютные показатели'!E16+'Абсолютные показатели'!E17+'Абсолютные показатели'!E18+'Абсолютные показатели'!E44)</f>
        <v>#DIV/0!</v>
      </c>
      <c r="F11" s="108"/>
      <c r="G11" s="106" t="e">
        <f>E11/F11</f>
        <v>#DIV/0!</v>
      </c>
    </row>
    <row r="12" spans="2:7" ht="25.5">
      <c r="B12" s="5" t="s">
        <v>10</v>
      </c>
      <c r="C12" s="6" t="s">
        <v>11</v>
      </c>
      <c r="D12" s="21" t="s">
        <v>9</v>
      </c>
      <c r="E12" s="24" t="e">
        <f>'Абсолютные показатели'!E22/'Абсолютные показатели'!E23</f>
        <v>#DIV/0!</v>
      </c>
      <c r="F12" s="108"/>
      <c r="G12" s="106" t="e">
        <f>E12/F12</f>
        <v>#DIV/0!</v>
      </c>
    </row>
    <row r="13" spans="2:7" ht="25.5">
      <c r="B13" s="5" t="s">
        <v>12</v>
      </c>
      <c r="C13" s="7" t="s">
        <v>258</v>
      </c>
      <c r="D13" s="22" t="s">
        <v>13</v>
      </c>
      <c r="E13" s="25" t="e">
        <f>'Абсолютные показатели'!E25/'Абсолютные показатели'!E24</f>
        <v>#DIV/0!</v>
      </c>
      <c r="F13" s="109"/>
      <c r="G13" s="106" t="e">
        <f>E13/F13</f>
        <v>#DIV/0!</v>
      </c>
    </row>
    <row r="14" spans="2:7" ht="38.25">
      <c r="B14" s="5" t="s">
        <v>14</v>
      </c>
      <c r="C14" s="7" t="s">
        <v>15</v>
      </c>
      <c r="D14" s="22" t="s">
        <v>13</v>
      </c>
      <c r="E14" s="25" t="e">
        <f>'Абсолютные показатели'!E26/'Абсолютные показатели'!E24</f>
        <v>#DIV/0!</v>
      </c>
      <c r="F14" s="109"/>
      <c r="G14" s="106" t="e">
        <f>E14/F14</f>
        <v>#DIV/0!</v>
      </c>
    </row>
    <row r="15" spans="2:7" ht="12.75">
      <c r="B15" s="8">
        <v>2</v>
      </c>
      <c r="C15" s="195" t="s">
        <v>16</v>
      </c>
      <c r="D15" s="196"/>
      <c r="E15" s="196"/>
      <c r="F15" s="196"/>
      <c r="G15" s="197"/>
    </row>
    <row r="16" spans="2:7" ht="38.25">
      <c r="B16" s="5" t="s">
        <v>17</v>
      </c>
      <c r="C16" s="7" t="s">
        <v>18</v>
      </c>
      <c r="D16" s="22" t="s">
        <v>55</v>
      </c>
      <c r="E16" s="26" t="e">
        <f>'Абсолютные показатели'!E27/'Абсолютные показатели'!E24</f>
        <v>#DIV/0!</v>
      </c>
      <c r="F16" s="110"/>
      <c r="G16" s="106" t="e">
        <f aca="true" t="shared" si="0" ref="G16:G21">E16/F16</f>
        <v>#DIV/0!</v>
      </c>
    </row>
    <row r="17" spans="2:7" ht="25.5">
      <c r="B17" s="5" t="s">
        <v>19</v>
      </c>
      <c r="C17" s="6" t="s">
        <v>20</v>
      </c>
      <c r="D17" s="21" t="s">
        <v>9</v>
      </c>
      <c r="E17" s="24" t="e">
        <f>'Абсолютные показатели'!E29/'Абсолютные показатели'!E28</f>
        <v>#DIV/0!</v>
      </c>
      <c r="F17" s="108"/>
      <c r="G17" s="106" t="e">
        <f t="shared" si="0"/>
        <v>#DIV/0!</v>
      </c>
    </row>
    <row r="18" spans="2:7" ht="51">
      <c r="B18" s="5" t="s">
        <v>21</v>
      </c>
      <c r="C18" s="7" t="s">
        <v>22</v>
      </c>
      <c r="D18" s="22" t="s">
        <v>9</v>
      </c>
      <c r="E18" s="24" t="e">
        <f>'Абсолютные показатели'!E34/'Абсолютные показатели'!E35</f>
        <v>#DIV/0!</v>
      </c>
      <c r="F18" s="108"/>
      <c r="G18" s="106" t="e">
        <f t="shared" si="0"/>
        <v>#DIV/0!</v>
      </c>
    </row>
    <row r="19" spans="2:7" ht="25.5">
      <c r="B19" s="5" t="s">
        <v>23</v>
      </c>
      <c r="C19" s="7" t="s">
        <v>24</v>
      </c>
      <c r="D19" s="22" t="s">
        <v>55</v>
      </c>
      <c r="E19" s="27">
        <f>'Абсолютные показатели'!E46</f>
        <v>0</v>
      </c>
      <c r="F19" s="111"/>
      <c r="G19" s="106" t="e">
        <f t="shared" si="0"/>
        <v>#DIV/0!</v>
      </c>
    </row>
    <row r="20" spans="2:7" ht="25.5">
      <c r="B20" s="5" t="s">
        <v>25</v>
      </c>
      <c r="C20" s="7" t="s">
        <v>26</v>
      </c>
      <c r="D20" s="22" t="s">
        <v>9</v>
      </c>
      <c r="E20" s="24" t="e">
        <f>'Абсолютные показатели'!E30/'Абсолютные показатели'!E29</f>
        <v>#DIV/0!</v>
      </c>
      <c r="F20" s="108"/>
      <c r="G20" s="106" t="e">
        <f t="shared" si="0"/>
        <v>#DIV/0!</v>
      </c>
    </row>
    <row r="21" spans="2:7" ht="25.5">
      <c r="B21" s="5" t="s">
        <v>27</v>
      </c>
      <c r="C21" s="7" t="s">
        <v>28</v>
      </c>
      <c r="D21" s="22" t="s">
        <v>55</v>
      </c>
      <c r="E21" s="27">
        <f>'Абсолютные показатели'!E47</f>
        <v>0</v>
      </c>
      <c r="F21" s="111"/>
      <c r="G21" s="106" t="e">
        <f t="shared" si="0"/>
        <v>#DIV/0!</v>
      </c>
    </row>
    <row r="22" spans="2:7" ht="12.75">
      <c r="B22" s="8">
        <v>3</v>
      </c>
      <c r="C22" s="195" t="s">
        <v>29</v>
      </c>
      <c r="D22" s="196"/>
      <c r="E22" s="196"/>
      <c r="F22" s="196"/>
      <c r="G22" s="197"/>
    </row>
    <row r="23" spans="2:7" ht="25.5">
      <c r="B23" s="5" t="s">
        <v>30</v>
      </c>
      <c r="C23" s="7" t="s">
        <v>31</v>
      </c>
      <c r="D23" s="22" t="s">
        <v>9</v>
      </c>
      <c r="E23" s="24" t="e">
        <f>'Абсолютные показатели'!E48/'Абсолютные показатели'!E49</f>
        <v>#DIV/0!</v>
      </c>
      <c r="F23" s="108"/>
      <c r="G23" s="106" t="e">
        <f>E23/F23</f>
        <v>#DIV/0!</v>
      </c>
    </row>
    <row r="24" spans="2:7" ht="12.75">
      <c r="B24" s="5" t="s">
        <v>32</v>
      </c>
      <c r="C24" s="7" t="s">
        <v>33</v>
      </c>
      <c r="D24" s="22" t="s">
        <v>9</v>
      </c>
      <c r="E24" s="24" t="e">
        <f>'Абсолютные показатели'!E50/'Абсолютные показатели'!E49</f>
        <v>#DIV/0!</v>
      </c>
      <c r="F24" s="108"/>
      <c r="G24" s="106" t="e">
        <f>E24/F24</f>
        <v>#DIV/0!</v>
      </c>
    </row>
    <row r="25" spans="2:7" ht="25.5">
      <c r="B25" s="5" t="s">
        <v>34</v>
      </c>
      <c r="C25" s="7" t="s">
        <v>56</v>
      </c>
      <c r="D25" s="22" t="s">
        <v>9</v>
      </c>
      <c r="E25" s="24" t="e">
        <f>'Абсолютные показатели'!E51/('Абсолютные показатели'!E18+'Абсолютные показатели'!E24)</f>
        <v>#DIV/0!</v>
      </c>
      <c r="F25" s="108"/>
      <c r="G25" s="106" t="e">
        <f>E25/F25</f>
        <v>#DIV/0!</v>
      </c>
    </row>
    <row r="26" spans="2:7" ht="12.75">
      <c r="B26" s="5" t="s">
        <v>35</v>
      </c>
      <c r="C26" s="7" t="s">
        <v>36</v>
      </c>
      <c r="D26" s="22" t="s">
        <v>9</v>
      </c>
      <c r="E26" s="24" t="e">
        <f>'Абсолютные показатели'!E39/'Абсолютные показатели'!E40</f>
        <v>#DIV/0!</v>
      </c>
      <c r="F26" s="108"/>
      <c r="G26" s="106" t="e">
        <f>E26/F26</f>
        <v>#DIV/0!</v>
      </c>
    </row>
    <row r="27" spans="2:7" ht="12.75">
      <c r="B27" s="8">
        <v>4</v>
      </c>
      <c r="C27" s="195" t="s">
        <v>37</v>
      </c>
      <c r="D27" s="196"/>
      <c r="E27" s="196"/>
      <c r="F27" s="196"/>
      <c r="G27" s="197"/>
    </row>
    <row r="28" spans="2:7" ht="12.75">
      <c r="B28" s="5" t="s">
        <v>38</v>
      </c>
      <c r="C28" s="7" t="s">
        <v>39</v>
      </c>
      <c r="D28" s="22" t="s">
        <v>9</v>
      </c>
      <c r="E28" s="28" t="e">
        <f>'Абсолютные показатели'!E21/('Абсолютные показатели'!E10+'Абсолютные показатели'!E11+'Абсолютные показатели'!E12+'Абсолютные показатели'!E13+'Абсолютные показатели'!E43)</f>
        <v>#DIV/0!</v>
      </c>
      <c r="F28" s="108"/>
      <c r="G28" s="106" t="e">
        <f>E28/F28</f>
        <v>#DIV/0!</v>
      </c>
    </row>
    <row r="29" spans="2:7" ht="12.75">
      <c r="B29" s="5" t="s">
        <v>40</v>
      </c>
      <c r="C29" s="7" t="s">
        <v>41</v>
      </c>
      <c r="D29" s="22" t="s">
        <v>9</v>
      </c>
      <c r="E29" s="28" t="e">
        <f>'Абсолютные показатели'!E20/('Абсолютные показатели'!E10+'Абсолютные показатели'!E11+'Абсолютные показатели'!E12+'Абсолютные показатели'!E13+'Абсолютные показатели'!E43)</f>
        <v>#DIV/0!</v>
      </c>
      <c r="F29" s="108"/>
      <c r="G29" s="106" t="e">
        <f>E29/F29</f>
        <v>#DIV/0!</v>
      </c>
    </row>
    <row r="30" spans="2:7" ht="25.5">
      <c r="B30" s="5" t="s">
        <v>42</v>
      </c>
      <c r="C30" s="7" t="s">
        <v>43</v>
      </c>
      <c r="D30" s="23" t="s">
        <v>44</v>
      </c>
      <c r="E30" s="26" t="e">
        <f>'Абсолютные показатели'!E31/'Абсолютные показатели'!E24</f>
        <v>#DIV/0!</v>
      </c>
      <c r="F30" s="110"/>
      <c r="G30" s="106" t="e">
        <f>E30/F30</f>
        <v>#DIV/0!</v>
      </c>
    </row>
    <row r="31" spans="2:7" ht="12.75">
      <c r="B31" s="8">
        <v>5</v>
      </c>
      <c r="C31" s="195" t="s">
        <v>45</v>
      </c>
      <c r="D31" s="196"/>
      <c r="E31" s="196"/>
      <c r="F31" s="196"/>
      <c r="G31" s="197"/>
    </row>
    <row r="32" spans="2:7" ht="25.5">
      <c r="B32" s="5" t="s">
        <v>46</v>
      </c>
      <c r="C32" s="7" t="s">
        <v>47</v>
      </c>
      <c r="D32" s="23" t="s">
        <v>44</v>
      </c>
      <c r="E32" s="29">
        <f>'Абсолютные показатели'!E52</f>
        <v>0</v>
      </c>
      <c r="F32" s="107"/>
      <c r="G32" s="106" t="e">
        <f>E32/F32</f>
        <v>#DIV/0!</v>
      </c>
    </row>
    <row r="33" spans="2:7" ht="25.5">
      <c r="B33" s="5" t="s">
        <v>48</v>
      </c>
      <c r="C33" s="7" t="s">
        <v>49</v>
      </c>
      <c r="D33" s="23" t="s">
        <v>44</v>
      </c>
      <c r="E33" s="26" t="e">
        <f>'Абсолютные показатели'!E32/'Абсолютные показатели'!E24</f>
        <v>#DIV/0!</v>
      </c>
      <c r="F33" s="110"/>
      <c r="G33" s="106" t="e">
        <f>E33/F33</f>
        <v>#DIV/0!</v>
      </c>
    </row>
    <row r="34" spans="2:7" ht="25.5">
      <c r="B34" s="5" t="s">
        <v>50</v>
      </c>
      <c r="C34" s="7" t="s">
        <v>51</v>
      </c>
      <c r="D34" s="22" t="s">
        <v>9</v>
      </c>
      <c r="E34" s="24" t="e">
        <f>'Абсолютные показатели'!E33/'Абсолютные показатели'!E32</f>
        <v>#DIV/0!</v>
      </c>
      <c r="F34" s="108"/>
      <c r="G34" s="106" t="e">
        <f>E34/F34</f>
        <v>#DIV/0!</v>
      </c>
    </row>
    <row r="35" spans="2:7" ht="25.5">
      <c r="B35" s="5" t="s">
        <v>52</v>
      </c>
      <c r="C35" s="7" t="s">
        <v>53</v>
      </c>
      <c r="D35" s="22" t="s">
        <v>9</v>
      </c>
      <c r="E35" s="30" t="e">
        <f>'Абсолютные показатели'!E53/'Абсолютные показатели'!E54</f>
        <v>#DIV/0!</v>
      </c>
      <c r="F35" s="108"/>
      <c r="G35" s="112" t="e">
        <f>E35/F35</f>
        <v>#DIV/0!</v>
      </c>
    </row>
    <row r="36" ht="2.25" customHeight="1"/>
    <row r="37" spans="2:5" ht="22.5" customHeight="1">
      <c r="B37" s="201" t="str">
        <f>'Абсолютные показатели'!B57</f>
        <v>Ректор ______________________________ (__________________________________________________)</v>
      </c>
      <c r="C37" s="201"/>
      <c r="D37" s="201"/>
      <c r="E37" s="201"/>
    </row>
    <row r="38" spans="2:5" ht="5.25" customHeight="1">
      <c r="B38" s="19"/>
      <c r="C38" s="19"/>
      <c r="D38" s="19"/>
      <c r="E38" s="19"/>
    </row>
    <row r="39" spans="2:3" ht="11.25" customHeight="1">
      <c r="B39" s="16" t="s">
        <v>54</v>
      </c>
      <c r="C39" s="16"/>
    </row>
    <row r="40" ht="12.75" hidden="1"/>
    <row r="41" spans="2:3" ht="12.75">
      <c r="B41" s="12" t="s">
        <v>66</v>
      </c>
      <c r="C41" s="12" t="str">
        <f>'Абсолютные показатели'!C63</f>
        <v>___ __________ 2010 г.</v>
      </c>
    </row>
  </sheetData>
  <sheetProtection/>
  <protectedRanges>
    <protectedRange sqref="F32:F35" name="Диапазон5"/>
    <protectedRange sqref="F28:F30" name="Диапазон4"/>
    <protectedRange sqref="F23:F26" name="Диапазон3"/>
    <protectedRange sqref="F16:F21" name="Диапазон2"/>
    <protectedRange sqref="F11:F14" name="Диапазон1"/>
  </protectedRanges>
  <mergeCells count="15">
    <mergeCell ref="B3:G3"/>
    <mergeCell ref="B2:G2"/>
    <mergeCell ref="B5:G5"/>
    <mergeCell ref="B37:E37"/>
    <mergeCell ref="B6:B8"/>
    <mergeCell ref="C6:C8"/>
    <mergeCell ref="D6:D8"/>
    <mergeCell ref="E6:E8"/>
    <mergeCell ref="C10:G10"/>
    <mergeCell ref="C15:G15"/>
    <mergeCell ref="C22:G22"/>
    <mergeCell ref="C27:G27"/>
    <mergeCell ref="C31:G31"/>
    <mergeCell ref="F6:F8"/>
    <mergeCell ref="G6:G8"/>
  </mergeCells>
  <printOptions/>
  <pageMargins left="0.17" right="0.16" top="0.5" bottom="0.49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workbookViewId="0" topLeftCell="A1">
      <selection activeCell="H19" sqref="H19"/>
    </sheetView>
  </sheetViews>
  <sheetFormatPr defaultColWidth="9.140625" defaultRowHeight="12.75"/>
  <cols>
    <col min="1" max="1" width="3.00390625" style="12" bestFit="1" customWidth="1"/>
    <col min="2" max="2" width="34.57421875" style="12" customWidth="1"/>
    <col min="3" max="3" width="14.140625" style="12" bestFit="1" customWidth="1"/>
    <col min="4" max="4" width="15.421875" style="12" customWidth="1"/>
    <col min="5" max="5" width="14.8515625" style="12" bestFit="1" customWidth="1"/>
    <col min="6" max="6" width="14.00390625" style="12" bestFit="1" customWidth="1"/>
    <col min="7" max="7" width="13.57421875" style="12" bestFit="1" customWidth="1"/>
    <col min="8" max="8" width="11.7109375" style="12" bestFit="1" customWidth="1"/>
    <col min="9" max="9" width="9.421875" style="12" customWidth="1"/>
    <col min="10" max="10" width="10.7109375" style="12" bestFit="1" customWidth="1"/>
    <col min="11" max="11" width="29.00390625" style="12" customWidth="1"/>
    <col min="12" max="16384" width="9.140625" style="12" customWidth="1"/>
  </cols>
  <sheetData>
    <row r="1" spans="3:11" ht="12.75">
      <c r="C1" s="14"/>
      <c r="K1" s="31" t="s">
        <v>165</v>
      </c>
    </row>
    <row r="2" spans="1:11" ht="57.75" customHeight="1">
      <c r="A2" s="234" t="s">
        <v>349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2:3" ht="12.75">
      <c r="B3" s="17"/>
      <c r="C3" s="17"/>
    </row>
    <row r="4" spans="1:10" ht="48" customHeight="1">
      <c r="A4" s="50"/>
      <c r="B4" s="235" t="str">
        <f>'Абсолютные показатели'!B5:E5</f>
        <v>Наименование НИУ: ___________________________________________________________________</v>
      </c>
      <c r="C4" s="235"/>
      <c r="D4" s="235"/>
      <c r="E4" s="235"/>
      <c r="F4" s="235"/>
      <c r="G4" s="235"/>
      <c r="H4" s="235"/>
      <c r="I4" s="235"/>
      <c r="J4" s="235"/>
    </row>
    <row r="5" spans="1:11" s="52" customFormat="1" ht="86.25" customHeight="1">
      <c r="A5" s="51" t="s">
        <v>3</v>
      </c>
      <c r="B5" s="44" t="s">
        <v>331</v>
      </c>
      <c r="C5" s="44" t="s">
        <v>330</v>
      </c>
      <c r="D5" s="44" t="s">
        <v>332</v>
      </c>
      <c r="E5" s="44" t="s">
        <v>338</v>
      </c>
      <c r="F5" s="44" t="s">
        <v>268</v>
      </c>
      <c r="G5" s="44" t="s">
        <v>335</v>
      </c>
      <c r="H5" s="44" t="s">
        <v>336</v>
      </c>
      <c r="I5" s="44" t="s">
        <v>131</v>
      </c>
      <c r="J5" s="44" t="s">
        <v>337</v>
      </c>
      <c r="K5" s="44" t="s">
        <v>0</v>
      </c>
    </row>
    <row r="6" spans="1:11" s="52" customFormat="1" ht="16.5" customHeight="1">
      <c r="A6" s="51">
        <v>1</v>
      </c>
      <c r="B6" s="51">
        <f>1+A6</f>
        <v>2</v>
      </c>
      <c r="C6" s="51">
        <f aca="true" t="shared" si="0" ref="C6:K6">1+B6</f>
        <v>3</v>
      </c>
      <c r="D6" s="51">
        <f t="shared" si="0"/>
        <v>4</v>
      </c>
      <c r="E6" s="51">
        <f t="shared" si="0"/>
        <v>5</v>
      </c>
      <c r="F6" s="51">
        <f t="shared" si="0"/>
        <v>6</v>
      </c>
      <c r="G6" s="51">
        <f t="shared" si="0"/>
        <v>7</v>
      </c>
      <c r="H6" s="51">
        <f t="shared" si="0"/>
        <v>8</v>
      </c>
      <c r="I6" s="51">
        <f t="shared" si="0"/>
        <v>9</v>
      </c>
      <c r="J6" s="51">
        <f t="shared" si="0"/>
        <v>10</v>
      </c>
      <c r="K6" s="51">
        <f t="shared" si="0"/>
        <v>11</v>
      </c>
    </row>
    <row r="7" spans="1:11" ht="15" customHeight="1">
      <c r="A7" s="53">
        <v>1</v>
      </c>
      <c r="B7" s="42"/>
      <c r="C7" s="42"/>
      <c r="D7" s="42"/>
      <c r="E7" s="179"/>
      <c r="F7" s="43"/>
      <c r="G7" s="42"/>
      <c r="H7" s="42"/>
      <c r="I7" s="93"/>
      <c r="J7" s="70"/>
      <c r="K7" s="70"/>
    </row>
    <row r="8" spans="1:11" ht="15" customHeight="1">
      <c r="A8" s="53">
        <f>1+A7</f>
        <v>2</v>
      </c>
      <c r="B8" s="42"/>
      <c r="C8" s="42"/>
      <c r="D8" s="42"/>
      <c r="E8" s="179"/>
      <c r="F8" s="42"/>
      <c r="G8" s="42"/>
      <c r="H8" s="42"/>
      <c r="I8" s="94"/>
      <c r="J8" s="70"/>
      <c r="K8" s="70"/>
    </row>
    <row r="9" spans="1:11" ht="15" customHeight="1">
      <c r="A9" s="53" t="s">
        <v>127</v>
      </c>
      <c r="B9" s="42"/>
      <c r="C9" s="42"/>
      <c r="D9" s="42"/>
      <c r="E9" s="179"/>
      <c r="F9" s="42"/>
      <c r="G9" s="42"/>
      <c r="H9" s="42"/>
      <c r="I9" s="86"/>
      <c r="J9" s="70"/>
      <c r="K9" s="70"/>
    </row>
    <row r="10" spans="1:8" ht="15" customHeight="1">
      <c r="A10" s="95"/>
      <c r="B10" s="96"/>
      <c r="C10" s="96"/>
      <c r="D10" s="96"/>
      <c r="E10" s="96"/>
      <c r="F10" s="96"/>
      <c r="G10" s="38"/>
      <c r="H10" s="38"/>
    </row>
    <row r="11" spans="1:8" ht="15" customHeight="1">
      <c r="A11" s="95"/>
      <c r="B11" s="122" t="s">
        <v>178</v>
      </c>
      <c r="C11" s="122"/>
      <c r="D11" s="122"/>
      <c r="E11" s="122"/>
      <c r="F11" s="122"/>
      <c r="G11" s="46"/>
      <c r="H11" s="46"/>
    </row>
    <row r="12" spans="1:8" ht="15" customHeight="1">
      <c r="A12" s="95"/>
      <c r="B12" s="122" t="s">
        <v>333</v>
      </c>
      <c r="C12" s="122"/>
      <c r="D12" s="122"/>
      <c r="E12" s="122"/>
      <c r="F12" s="122"/>
      <c r="G12" s="46"/>
      <c r="H12" s="46"/>
    </row>
    <row r="13" spans="1:8" ht="15" customHeight="1">
      <c r="A13" s="95"/>
      <c r="B13" s="122" t="s">
        <v>339</v>
      </c>
      <c r="C13" s="122"/>
      <c r="D13" s="122"/>
      <c r="E13" s="122"/>
      <c r="F13" s="122"/>
      <c r="G13" s="46"/>
      <c r="H13" s="46"/>
    </row>
    <row r="14" spans="1:8" ht="15" customHeight="1">
      <c r="A14" s="95"/>
      <c r="B14" s="122" t="s">
        <v>275</v>
      </c>
      <c r="C14" s="122"/>
      <c r="D14" s="122"/>
      <c r="E14" s="122"/>
      <c r="F14" s="122"/>
      <c r="G14" s="46"/>
      <c r="H14" s="46"/>
    </row>
    <row r="15" spans="1:8" ht="14.25" customHeight="1">
      <c r="A15" s="95"/>
      <c r="B15" s="248" t="s">
        <v>334</v>
      </c>
      <c r="C15" s="248"/>
      <c r="D15" s="248"/>
      <c r="E15" s="248"/>
      <c r="F15" s="248"/>
      <c r="G15" s="46"/>
      <c r="H15" s="46"/>
    </row>
    <row r="17" ht="21" customHeight="1">
      <c r="B17" s="12" t="str">
        <f>'Абсолютные показатели'!B57:E57</f>
        <v>Ректор ______________________________ (__________________________________________________)</v>
      </c>
    </row>
    <row r="19" ht="23.25" customHeight="1">
      <c r="B19" s="12" t="str">
        <f>'Абсолютные показатели'!B59:E59</f>
        <v>Главный бухгалтер _______________________ (______________________________________________)</v>
      </c>
    </row>
    <row r="21" ht="12.75">
      <c r="B21" s="54" t="str">
        <f>'Абсолютные показатели'!B61</f>
        <v>(печать)</v>
      </c>
    </row>
    <row r="23" ht="12.75">
      <c r="B23" s="12" t="str">
        <f>'Абсолютные показатели'!C63</f>
        <v>___ __________ 2010 г.</v>
      </c>
    </row>
  </sheetData>
  <sheetProtection/>
  <protectedRanges>
    <protectedRange sqref="C7:C15 B4:B15 C4:C5 C6:K6" name="Диапазон2"/>
  </protectedRanges>
  <mergeCells count="3">
    <mergeCell ref="B4:J4"/>
    <mergeCell ref="A2:K2"/>
    <mergeCell ref="B15:F15"/>
  </mergeCells>
  <printOptions/>
  <pageMargins left="0.32" right="0.39" top="0.51" bottom="0.5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="70" zoomScaleNormal="70" workbookViewId="0" topLeftCell="A1">
      <selection activeCell="A15" sqref="A15:IV15"/>
    </sheetView>
  </sheetViews>
  <sheetFormatPr defaultColWidth="9.140625" defaultRowHeight="12.75"/>
  <cols>
    <col min="1" max="1" width="3.00390625" style="12" bestFit="1" customWidth="1"/>
    <col min="2" max="2" width="32.7109375" style="12" customWidth="1"/>
    <col min="3" max="3" width="23.421875" style="12" customWidth="1"/>
    <col min="4" max="4" width="15.28125" style="12" customWidth="1"/>
    <col min="5" max="5" width="13.140625" style="12" bestFit="1" customWidth="1"/>
    <col min="6" max="6" width="11.57421875" style="12" customWidth="1"/>
    <col min="7" max="7" width="11.28125" style="12" customWidth="1"/>
    <col min="8" max="8" width="13.421875" style="12" customWidth="1"/>
    <col min="9" max="9" width="11.7109375" style="12" customWidth="1"/>
    <col min="10" max="10" width="10.7109375" style="12" customWidth="1"/>
    <col min="11" max="12" width="9.8515625" style="12" customWidth="1"/>
    <col min="13" max="13" width="9.7109375" style="12" customWidth="1"/>
    <col min="14" max="14" width="9.8515625" style="12" customWidth="1"/>
    <col min="15" max="15" width="9.7109375" style="12" customWidth="1"/>
    <col min="16" max="16" width="9.421875" style="12" customWidth="1"/>
    <col min="17" max="19" width="7.8515625" style="12" customWidth="1"/>
    <col min="20" max="16384" width="9.140625" style="12" customWidth="1"/>
  </cols>
  <sheetData>
    <row r="1" spans="3:19" ht="12.75">
      <c r="C1" s="13"/>
      <c r="D1" s="14"/>
      <c r="S1" s="31" t="s">
        <v>166</v>
      </c>
    </row>
    <row r="2" spans="1:19" ht="42" customHeight="1">
      <c r="A2" s="234" t="s">
        <v>243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2:5" ht="12.75">
      <c r="B3" s="17"/>
      <c r="C3" s="17"/>
      <c r="D3" s="17"/>
      <c r="E3" s="17"/>
    </row>
    <row r="4" spans="1:18" ht="48" customHeight="1">
      <c r="A4" s="50"/>
      <c r="B4" s="249" t="str">
        <f>'Абсолютные показатели'!B5:E5</f>
        <v>Наименование НИУ: ___________________________________________________________________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96"/>
      <c r="R4" s="96"/>
    </row>
    <row r="5" spans="1:18" ht="27.75" customHeight="1">
      <c r="A5" s="50"/>
      <c r="B5" s="123"/>
      <c r="C5" s="123"/>
      <c r="D5" s="123"/>
      <c r="E5" s="252" t="s">
        <v>348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</row>
    <row r="6" spans="1:18" s="52" customFormat="1" ht="85.5" customHeight="1">
      <c r="A6" s="51" t="s">
        <v>3</v>
      </c>
      <c r="B6" s="44" t="s">
        <v>1</v>
      </c>
      <c r="C6" s="44" t="s">
        <v>169</v>
      </c>
      <c r="D6" s="44" t="s">
        <v>249</v>
      </c>
      <c r="E6" s="44">
        <v>211</v>
      </c>
      <c r="F6" s="44">
        <v>212</v>
      </c>
      <c r="G6" s="44">
        <v>213</v>
      </c>
      <c r="H6" s="44">
        <v>221</v>
      </c>
      <c r="I6" s="44">
        <v>222</v>
      </c>
      <c r="J6" s="44">
        <v>223</v>
      </c>
      <c r="K6" s="44">
        <v>224</v>
      </c>
      <c r="L6" s="44">
        <v>225</v>
      </c>
      <c r="M6" s="44">
        <v>226</v>
      </c>
      <c r="N6" s="44">
        <v>290</v>
      </c>
      <c r="O6" s="44">
        <v>310</v>
      </c>
      <c r="P6" s="44">
        <v>320</v>
      </c>
      <c r="Q6" s="44">
        <v>330</v>
      </c>
      <c r="R6" s="44">
        <v>340</v>
      </c>
    </row>
    <row r="7" spans="1:18" s="52" customFormat="1" ht="16.5" customHeight="1">
      <c r="A7" s="51">
        <v>1</v>
      </c>
      <c r="B7" s="51">
        <f>1+A7</f>
        <v>2</v>
      </c>
      <c r="C7" s="51">
        <f aca="true" t="shared" si="0" ref="C7:R7">1+B7</f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1">
        <f t="shared" si="0"/>
        <v>12</v>
      </c>
      <c r="M7" s="51">
        <f t="shared" si="0"/>
        <v>13</v>
      </c>
      <c r="N7" s="51">
        <f t="shared" si="0"/>
        <v>14</v>
      </c>
      <c r="O7" s="51">
        <f t="shared" si="0"/>
        <v>15</v>
      </c>
      <c r="P7" s="51">
        <f t="shared" si="0"/>
        <v>16</v>
      </c>
      <c r="Q7" s="51">
        <f t="shared" si="0"/>
        <v>17</v>
      </c>
      <c r="R7" s="51">
        <f t="shared" si="0"/>
        <v>18</v>
      </c>
    </row>
    <row r="8" spans="1:18" ht="15" customHeight="1">
      <c r="A8" s="53">
        <v>1</v>
      </c>
      <c r="B8" s="42"/>
      <c r="C8" s="42"/>
      <c r="D8" s="42"/>
      <c r="E8" s="182"/>
      <c r="F8" s="182"/>
      <c r="G8" s="182"/>
      <c r="H8" s="182"/>
      <c r="I8" s="182"/>
      <c r="J8" s="182"/>
      <c r="K8" s="182"/>
      <c r="L8" s="180"/>
      <c r="M8" s="181"/>
      <c r="N8" s="181"/>
      <c r="O8" s="181"/>
      <c r="P8" s="181"/>
      <c r="Q8" s="181"/>
      <c r="R8" s="181"/>
    </row>
    <row r="9" spans="1:18" ht="15" customHeight="1">
      <c r="A9" s="53">
        <f>1+A8</f>
        <v>2</v>
      </c>
      <c r="B9" s="42"/>
      <c r="C9" s="42"/>
      <c r="D9" s="42"/>
      <c r="E9" s="182"/>
      <c r="F9" s="182"/>
      <c r="G9" s="182"/>
      <c r="H9" s="182"/>
      <c r="I9" s="182"/>
      <c r="J9" s="182"/>
      <c r="K9" s="182"/>
      <c r="L9" s="180"/>
      <c r="M9" s="181"/>
      <c r="N9" s="181"/>
      <c r="O9" s="181"/>
      <c r="P9" s="181"/>
      <c r="Q9" s="181"/>
      <c r="R9" s="181"/>
    </row>
    <row r="10" spans="1:18" ht="15" customHeight="1">
      <c r="A10" s="53" t="s">
        <v>127</v>
      </c>
      <c r="B10" s="42"/>
      <c r="C10" s="42"/>
      <c r="D10" s="42"/>
      <c r="E10" s="182"/>
      <c r="F10" s="182"/>
      <c r="G10" s="182"/>
      <c r="H10" s="182"/>
      <c r="I10" s="182"/>
      <c r="J10" s="182"/>
      <c r="K10" s="182"/>
      <c r="L10" s="181"/>
      <c r="M10" s="181"/>
      <c r="N10" s="181"/>
      <c r="O10" s="181"/>
      <c r="P10" s="181"/>
      <c r="Q10" s="181"/>
      <c r="R10" s="181"/>
    </row>
    <row r="11" spans="1:12" ht="15" customHeight="1">
      <c r="A11" s="95"/>
      <c r="B11" s="96"/>
      <c r="C11" s="96"/>
      <c r="D11" s="96"/>
      <c r="E11" s="96"/>
      <c r="F11" s="96"/>
      <c r="G11" s="96"/>
      <c r="H11" s="96"/>
      <c r="I11" s="38"/>
      <c r="J11" s="38"/>
      <c r="K11" s="38"/>
      <c r="L11" s="38"/>
    </row>
    <row r="12" spans="1:12" ht="15" customHeight="1">
      <c r="A12" s="95"/>
      <c r="B12" s="251" t="s">
        <v>248</v>
      </c>
      <c r="C12" s="251"/>
      <c r="D12" s="96"/>
      <c r="E12" s="96"/>
      <c r="F12" s="96"/>
      <c r="G12" s="96"/>
      <c r="H12" s="96"/>
      <c r="I12" s="38"/>
      <c r="J12" s="38"/>
      <c r="K12" s="38"/>
      <c r="L12" s="38"/>
    </row>
    <row r="13" spans="1:12" ht="15" customHeight="1">
      <c r="A13" s="95"/>
      <c r="B13" s="122" t="s">
        <v>130</v>
      </c>
      <c r="C13" s="122"/>
      <c r="D13" s="122"/>
      <c r="E13" s="122"/>
      <c r="F13" s="122"/>
      <c r="G13" s="122"/>
      <c r="H13" s="122"/>
      <c r="I13" s="46"/>
      <c r="J13" s="46"/>
      <c r="K13" s="46"/>
      <c r="L13" s="46"/>
    </row>
    <row r="14" spans="1:16" ht="28.5" customHeight="1">
      <c r="A14" s="95"/>
      <c r="B14" s="248" t="s">
        <v>314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</row>
    <row r="15" spans="1:16" ht="18.75" customHeight="1">
      <c r="A15" s="95"/>
      <c r="B15" s="248" t="s">
        <v>390</v>
      </c>
      <c r="C15" s="248"/>
      <c r="D15" s="248"/>
      <c r="E15" s="248"/>
      <c r="F15" s="248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12" ht="12.75" customHeight="1">
      <c r="A16" s="95"/>
      <c r="B16" s="250" t="s">
        <v>247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</row>
    <row r="17" spans="1:12" ht="12.75" customHeight="1">
      <c r="A17" s="95"/>
      <c r="B17" s="250" t="s">
        <v>244</v>
      </c>
      <c r="C17" s="250"/>
      <c r="D17" s="250"/>
      <c r="E17" s="250"/>
      <c r="F17" s="250"/>
      <c r="G17" s="250"/>
      <c r="H17" s="250"/>
      <c r="I17" s="250"/>
      <c r="J17" s="250"/>
      <c r="K17" s="250"/>
      <c r="L17" s="159"/>
    </row>
    <row r="18" spans="1:12" ht="12.75" customHeight="1">
      <c r="A18" s="95"/>
      <c r="B18" s="250" t="s">
        <v>245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</row>
    <row r="19" spans="1:12" ht="12.75" customHeight="1">
      <c r="A19" s="95"/>
      <c r="B19" s="250" t="s">
        <v>246</v>
      </c>
      <c r="C19" s="250"/>
      <c r="D19" s="250"/>
      <c r="E19" s="250"/>
      <c r="F19" s="250"/>
      <c r="G19" s="250"/>
      <c r="H19" s="250"/>
      <c r="I19" s="250"/>
      <c r="J19" s="159"/>
      <c r="K19" s="159"/>
      <c r="L19" s="159"/>
    </row>
    <row r="20" spans="1:12" ht="14.25" customHeight="1">
      <c r="A20" s="95"/>
      <c r="B20" s="248" t="s">
        <v>313</v>
      </c>
      <c r="C20" s="248"/>
      <c r="D20" s="248"/>
      <c r="E20" s="248"/>
      <c r="F20" s="122"/>
      <c r="G20" s="122"/>
      <c r="H20" s="122"/>
      <c r="I20" s="46"/>
      <c r="J20" s="46"/>
      <c r="K20" s="46"/>
      <c r="L20" s="46"/>
    </row>
    <row r="22" ht="21" customHeight="1">
      <c r="B22" s="12" t="str">
        <f>'Абсолютные показатели'!B57:E57</f>
        <v>Ректор ______________________________ (__________________________________________________)</v>
      </c>
    </row>
    <row r="24" ht="23.25" customHeight="1">
      <c r="B24" s="12" t="str">
        <f>'Абсолютные показатели'!B59:E59</f>
        <v>Главный бухгалтер _______________________ (______________________________________________)</v>
      </c>
    </row>
    <row r="26" ht="12.75">
      <c r="B26" s="54" t="str">
        <f>'Абсолютные показатели'!B61</f>
        <v>(печать)</v>
      </c>
    </row>
    <row r="28" ht="12.75">
      <c r="B28" s="12" t="str">
        <f>'Абсолютные показатели'!C63</f>
        <v>___ __________ 2010 г.</v>
      </c>
    </row>
  </sheetData>
  <sheetProtection/>
  <protectedRanges>
    <protectedRange sqref="C8:D10 C11:E13 B4:B13 C5:D6 B14:E20 C4:E4 C7:R7" name="Диапазон2"/>
  </protectedRanges>
  <mergeCells count="11">
    <mergeCell ref="B15:F15"/>
    <mergeCell ref="B20:E20"/>
    <mergeCell ref="B4:P4"/>
    <mergeCell ref="A2:S2"/>
    <mergeCell ref="B16:L16"/>
    <mergeCell ref="B14:P14"/>
    <mergeCell ref="B12:C12"/>
    <mergeCell ref="B19:I19"/>
    <mergeCell ref="B18:L18"/>
    <mergeCell ref="B17:K17"/>
    <mergeCell ref="E5:R5"/>
  </mergeCells>
  <printOptions/>
  <pageMargins left="0.32" right="0.18" top="0.51" bottom="0.5" header="0.5" footer="0.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workbookViewId="0" topLeftCell="A1">
      <selection activeCell="D27" sqref="D27"/>
    </sheetView>
  </sheetViews>
  <sheetFormatPr defaultColWidth="9.140625" defaultRowHeight="12.75"/>
  <cols>
    <col min="1" max="1" width="3.00390625" style="12" bestFit="1" customWidth="1"/>
    <col min="2" max="2" width="31.8515625" style="12" customWidth="1"/>
    <col min="3" max="3" width="15.00390625" style="12" customWidth="1"/>
    <col min="4" max="4" width="17.28125" style="12" customWidth="1"/>
    <col min="5" max="9" width="14.7109375" style="12" customWidth="1"/>
    <col min="10" max="16384" width="9.140625" style="12" customWidth="1"/>
  </cols>
  <sheetData>
    <row r="1" spans="3:9" ht="12.75">
      <c r="C1" s="14"/>
      <c r="I1" s="31" t="s">
        <v>170</v>
      </c>
    </row>
    <row r="2" spans="1:9" ht="23.25" customHeight="1">
      <c r="A2" s="234" t="s">
        <v>250</v>
      </c>
      <c r="B2" s="234"/>
      <c r="C2" s="234"/>
      <c r="D2" s="234"/>
      <c r="E2" s="234"/>
      <c r="F2" s="234"/>
      <c r="G2" s="234"/>
      <c r="H2" s="234"/>
      <c r="I2" s="234"/>
    </row>
    <row r="3" spans="2:4" ht="12.75">
      <c r="B3" s="17"/>
      <c r="C3" s="17"/>
      <c r="D3" s="17"/>
    </row>
    <row r="4" spans="1:9" ht="48" customHeight="1">
      <c r="A4" s="50"/>
      <c r="B4" s="249" t="str">
        <f>'Абсолютные показатели'!B5:E5</f>
        <v>Наименование НИУ: ___________________________________________________________________</v>
      </c>
      <c r="C4" s="249"/>
      <c r="D4" s="249"/>
      <c r="E4" s="249"/>
      <c r="F4" s="249"/>
      <c r="G4" s="249"/>
      <c r="H4" s="249"/>
      <c r="I4" s="249"/>
    </row>
    <row r="5" spans="1:9" ht="21" customHeight="1">
      <c r="A5" s="50"/>
      <c r="B5" s="96"/>
      <c r="C5" s="96"/>
      <c r="D5" s="96"/>
      <c r="E5" s="96"/>
      <c r="F5" s="96"/>
      <c r="G5" s="96"/>
      <c r="H5" s="96"/>
      <c r="I5" s="161" t="s">
        <v>345</v>
      </c>
    </row>
    <row r="6" spans="1:9" s="52" customFormat="1" ht="117" customHeight="1">
      <c r="A6" s="51" t="s">
        <v>3</v>
      </c>
      <c r="B6" s="44" t="s">
        <v>1</v>
      </c>
      <c r="C6" s="44" t="s">
        <v>169</v>
      </c>
      <c r="D6" s="44" t="s">
        <v>347</v>
      </c>
      <c r="E6" s="44" t="s">
        <v>251</v>
      </c>
      <c r="F6" s="44" t="s">
        <v>315</v>
      </c>
      <c r="G6" s="44" t="s">
        <v>316</v>
      </c>
      <c r="H6" s="44" t="s">
        <v>252</v>
      </c>
      <c r="I6" s="44" t="s">
        <v>253</v>
      </c>
    </row>
    <row r="7" spans="1:9" s="52" customFormat="1" ht="16.5" customHeight="1">
      <c r="A7" s="51">
        <v>1</v>
      </c>
      <c r="B7" s="51">
        <f aca="true" t="shared" si="0" ref="B7:I7">1+A7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</row>
    <row r="8" spans="1:9" ht="15" customHeight="1">
      <c r="A8" s="53">
        <v>1</v>
      </c>
      <c r="B8" s="42"/>
      <c r="C8" s="179"/>
      <c r="D8" s="179"/>
      <c r="E8" s="179"/>
      <c r="F8" s="179"/>
      <c r="G8" s="179"/>
      <c r="H8" s="179"/>
      <c r="I8" s="160"/>
    </row>
    <row r="9" spans="1:9" ht="15" customHeight="1">
      <c r="A9" s="53">
        <f>1+A8</f>
        <v>2</v>
      </c>
      <c r="B9" s="42"/>
      <c r="C9" s="179"/>
      <c r="D9" s="179"/>
      <c r="E9" s="179"/>
      <c r="F9" s="179"/>
      <c r="G9" s="179"/>
      <c r="H9" s="179"/>
      <c r="I9" s="160"/>
    </row>
    <row r="10" spans="1:9" ht="15" customHeight="1">
      <c r="A10" s="53">
        <f>1+A9</f>
        <v>3</v>
      </c>
      <c r="B10" s="42"/>
      <c r="C10" s="179"/>
      <c r="D10" s="179"/>
      <c r="E10" s="179"/>
      <c r="F10" s="179"/>
      <c r="G10" s="179"/>
      <c r="H10" s="179"/>
      <c r="I10" s="160"/>
    </row>
    <row r="11" spans="1:9" ht="3.75" customHeight="1">
      <c r="A11" s="95"/>
      <c r="B11" s="96"/>
      <c r="C11" s="96"/>
      <c r="D11" s="96"/>
      <c r="E11" s="96"/>
      <c r="F11" s="96"/>
      <c r="G11" s="96"/>
      <c r="H11" s="38"/>
      <c r="I11" s="38"/>
    </row>
    <row r="12" spans="1:9" ht="15" customHeight="1">
      <c r="A12" s="95"/>
      <c r="B12" s="251" t="s">
        <v>248</v>
      </c>
      <c r="C12" s="251"/>
      <c r="D12" s="251"/>
      <c r="E12" s="96"/>
      <c r="F12" s="96"/>
      <c r="G12" s="96"/>
      <c r="H12" s="38"/>
      <c r="I12" s="38"/>
    </row>
    <row r="13" spans="1:9" ht="44.25" customHeight="1">
      <c r="A13" s="95"/>
      <c r="B13" s="248" t="s">
        <v>346</v>
      </c>
      <c r="C13" s="248"/>
      <c r="D13" s="248"/>
      <c r="E13" s="248"/>
      <c r="F13" s="248"/>
      <c r="G13" s="248"/>
      <c r="H13" s="248"/>
      <c r="I13" s="248"/>
    </row>
    <row r="14" spans="1:16" ht="18.75" customHeight="1">
      <c r="A14" s="95"/>
      <c r="B14" s="248" t="s">
        <v>390</v>
      </c>
      <c r="C14" s="248"/>
      <c r="D14" s="248"/>
      <c r="E14" s="248"/>
      <c r="F14" s="248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5" spans="1:9" ht="12.75" customHeight="1">
      <c r="A15" s="95"/>
      <c r="B15" s="250" t="s">
        <v>247</v>
      </c>
      <c r="C15" s="250"/>
      <c r="D15" s="250"/>
      <c r="E15" s="250"/>
      <c r="F15" s="250"/>
      <c r="G15" s="250"/>
      <c r="H15" s="250"/>
      <c r="I15" s="250"/>
    </row>
    <row r="16" spans="1:9" ht="12.75" customHeight="1">
      <c r="A16" s="95"/>
      <c r="B16" s="250" t="s">
        <v>244</v>
      </c>
      <c r="C16" s="250"/>
      <c r="D16" s="250"/>
      <c r="E16" s="250"/>
      <c r="F16" s="250"/>
      <c r="G16" s="250"/>
      <c r="H16" s="250"/>
      <c r="I16" s="250"/>
    </row>
    <row r="17" spans="1:9" ht="12.75" customHeight="1">
      <c r="A17" s="95"/>
      <c r="B17" s="250" t="s">
        <v>245</v>
      </c>
      <c r="C17" s="250"/>
      <c r="D17" s="250"/>
      <c r="E17" s="250"/>
      <c r="F17" s="250"/>
      <c r="G17" s="250"/>
      <c r="H17" s="250"/>
      <c r="I17" s="250"/>
    </row>
    <row r="18" spans="1:9" ht="12.75" customHeight="1">
      <c r="A18" s="95"/>
      <c r="B18" s="250" t="s">
        <v>246</v>
      </c>
      <c r="C18" s="250"/>
      <c r="D18" s="250"/>
      <c r="E18" s="250"/>
      <c r="F18" s="250"/>
      <c r="G18" s="250"/>
      <c r="H18" s="250"/>
      <c r="I18" s="159"/>
    </row>
    <row r="19" ht="3" customHeight="1"/>
    <row r="20" ht="21" customHeight="1">
      <c r="B20" s="12" t="str">
        <f>'Абсолютные показатели'!B57:E57</f>
        <v>Ректор ______________________________ (__________________________________________________)</v>
      </c>
    </row>
    <row r="22" ht="23.25" customHeight="1">
      <c r="B22" s="12" t="str">
        <f>'Абсолютные показатели'!B59:E59</f>
        <v>Главный бухгалтер _______________________ (______________________________________________)</v>
      </c>
    </row>
    <row r="24" ht="12.75">
      <c r="B24" s="54" t="str">
        <f>'Абсолютные показатели'!B61</f>
        <v>(печать)</v>
      </c>
    </row>
    <row r="26" ht="12.75">
      <c r="B26" s="12" t="str">
        <f>'Абсолютные показатели'!C63</f>
        <v>___ __________ 2010 г.</v>
      </c>
    </row>
  </sheetData>
  <sheetProtection/>
  <protectedRanges>
    <protectedRange sqref="B6:B12 C7:I7 C6:D6 C8:D12 B4:D5 B13:D13 B15:D18" name="Диапазон2"/>
    <protectedRange sqref="B14:E14" name="Диапазон2_1"/>
  </protectedRanges>
  <mergeCells count="9">
    <mergeCell ref="B4:I4"/>
    <mergeCell ref="A2:I2"/>
    <mergeCell ref="B15:I15"/>
    <mergeCell ref="B13:I13"/>
    <mergeCell ref="B14:F14"/>
    <mergeCell ref="B18:H18"/>
    <mergeCell ref="B17:I17"/>
    <mergeCell ref="B16:I16"/>
    <mergeCell ref="B12:D12"/>
  </mergeCells>
  <printOptions/>
  <pageMargins left="0.32" right="0.39" top="0.51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="85" zoomScaleNormal="85" workbookViewId="0" topLeftCell="A1">
      <selection activeCell="E8" sqref="B8:E10"/>
    </sheetView>
  </sheetViews>
  <sheetFormatPr defaultColWidth="9.140625" defaultRowHeight="12.75"/>
  <cols>
    <col min="1" max="1" width="3.00390625" style="12" bestFit="1" customWidth="1"/>
    <col min="2" max="5" width="26.28125" style="12" customWidth="1"/>
    <col min="6" max="7" width="15.00390625" style="12" customWidth="1"/>
    <col min="8" max="16384" width="9.140625" style="12" customWidth="1"/>
  </cols>
  <sheetData>
    <row r="1" spans="3:7" ht="12.75">
      <c r="C1" s="13"/>
      <c r="D1" s="14"/>
      <c r="G1" s="31" t="s">
        <v>180</v>
      </c>
    </row>
    <row r="2" spans="1:7" ht="23.25" customHeight="1">
      <c r="A2" s="234" t="s">
        <v>259</v>
      </c>
      <c r="B2" s="234"/>
      <c r="C2" s="234"/>
      <c r="D2" s="234"/>
      <c r="E2" s="234"/>
      <c r="F2" s="234"/>
      <c r="G2" s="234"/>
    </row>
    <row r="3" spans="2:5" ht="12.75">
      <c r="B3" s="17"/>
      <c r="C3" s="17"/>
      <c r="D3" s="17"/>
      <c r="E3" s="17"/>
    </row>
    <row r="4" spans="1:7" ht="48" customHeight="1">
      <c r="A4" s="50"/>
      <c r="B4" s="249" t="str">
        <f>'Абсолютные показатели'!B5:E5</f>
        <v>Наименование НИУ: ___________________________________________________________________</v>
      </c>
      <c r="C4" s="249"/>
      <c r="D4" s="249"/>
      <c r="E4" s="249"/>
      <c r="F4" s="249"/>
      <c r="G4" s="249"/>
    </row>
    <row r="5" spans="1:7" ht="21" customHeight="1">
      <c r="A5" s="50"/>
      <c r="B5" s="96"/>
      <c r="C5" s="96"/>
      <c r="D5" s="96"/>
      <c r="E5" s="96"/>
      <c r="F5" s="96"/>
      <c r="G5" s="161" t="s">
        <v>345</v>
      </c>
    </row>
    <row r="6" spans="1:7" s="52" customFormat="1" ht="117" customHeight="1">
      <c r="A6" s="51" t="s">
        <v>3</v>
      </c>
      <c r="B6" s="44" t="s">
        <v>254</v>
      </c>
      <c r="C6" s="44" t="s">
        <v>255</v>
      </c>
      <c r="D6" s="44" t="s">
        <v>256</v>
      </c>
      <c r="E6" s="44" t="s">
        <v>257</v>
      </c>
      <c r="F6" s="44" t="s">
        <v>169</v>
      </c>
      <c r="G6" s="44" t="s">
        <v>261</v>
      </c>
    </row>
    <row r="7" spans="1:7" s="52" customFormat="1" ht="16.5" customHeight="1">
      <c r="A7" s="51">
        <v>1</v>
      </c>
      <c r="B7" s="51">
        <f aca="true" t="shared" si="0" ref="B7:G7">1+A7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</row>
    <row r="8" spans="1:7" ht="15" customHeight="1">
      <c r="A8" s="53">
        <v>1</v>
      </c>
      <c r="B8" s="179"/>
      <c r="C8" s="179"/>
      <c r="D8" s="179"/>
      <c r="E8" s="179"/>
      <c r="F8" s="160"/>
      <c r="G8" s="160"/>
    </row>
    <row r="9" spans="1:7" ht="15" customHeight="1">
      <c r="A9" s="53">
        <f>1+A8</f>
        <v>2</v>
      </c>
      <c r="B9" s="179"/>
      <c r="C9" s="179"/>
      <c r="D9" s="179"/>
      <c r="E9" s="179"/>
      <c r="F9" s="160"/>
      <c r="G9" s="160"/>
    </row>
    <row r="10" spans="1:7" ht="15" customHeight="1">
      <c r="A10" s="53" t="s">
        <v>127</v>
      </c>
      <c r="B10" s="179"/>
      <c r="C10" s="179"/>
      <c r="D10" s="179"/>
      <c r="E10" s="179"/>
      <c r="F10" s="160"/>
      <c r="G10" s="160"/>
    </row>
    <row r="11" spans="1:7" ht="15" customHeight="1">
      <c r="A11" s="95"/>
      <c r="B11" s="96"/>
      <c r="C11" s="96"/>
      <c r="D11" s="96"/>
      <c r="E11" s="96"/>
      <c r="F11" s="96"/>
      <c r="G11" s="96"/>
    </row>
    <row r="12" spans="1:7" ht="15" customHeight="1">
      <c r="A12" s="95"/>
      <c r="B12" s="122" t="s">
        <v>260</v>
      </c>
      <c r="C12" s="122"/>
      <c r="D12" s="122"/>
      <c r="E12" s="122"/>
      <c r="F12" s="122"/>
      <c r="G12" s="122"/>
    </row>
    <row r="14" ht="21" customHeight="1">
      <c r="B14" s="12" t="str">
        <f>'Абсолютные показатели'!B57:E57</f>
        <v>Ректор ______________________________ (__________________________________________________)</v>
      </c>
    </row>
    <row r="16" ht="23.25" customHeight="1">
      <c r="B16" s="12" t="str">
        <f>'Абсолютные показатели'!B59:E59</f>
        <v>Главный бухгалтер _______________________ (______________________________________________)</v>
      </c>
    </row>
    <row r="18" ht="12.75">
      <c r="B18" s="54" t="str">
        <f>'Абсолютные показатели'!B61</f>
        <v>(печать)</v>
      </c>
    </row>
    <row r="20" ht="12.75">
      <c r="B20" s="12" t="str">
        <f>'Абсолютные показатели'!C63</f>
        <v>___ __________ 2010 г.</v>
      </c>
    </row>
  </sheetData>
  <sheetProtection/>
  <protectedRanges>
    <protectedRange sqref="F6:G7 B4:E12" name="Диапазон2"/>
  </protectedRanges>
  <mergeCells count="2">
    <mergeCell ref="B4:G4"/>
    <mergeCell ref="A2:G2"/>
  </mergeCells>
  <printOptions/>
  <pageMargins left="0.32" right="0.39" top="0.51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workbookViewId="0" topLeftCell="A1">
      <selection activeCell="C30" sqref="C30"/>
    </sheetView>
  </sheetViews>
  <sheetFormatPr defaultColWidth="9.140625" defaultRowHeight="12.75"/>
  <cols>
    <col min="1" max="1" width="3.00390625" style="12" bestFit="1" customWidth="1"/>
    <col min="2" max="2" width="31.421875" style="12" customWidth="1"/>
    <col min="3" max="3" width="23.28125" style="12" customWidth="1"/>
    <col min="4" max="4" width="14.28125" style="12" bestFit="1" customWidth="1"/>
    <col min="5" max="5" width="15.57421875" style="12" customWidth="1"/>
    <col min="6" max="9" width="8.57421875" style="12" customWidth="1"/>
    <col min="10" max="16384" width="9.140625" style="12" customWidth="1"/>
  </cols>
  <sheetData>
    <row r="1" ht="12.75">
      <c r="F1" s="31" t="s">
        <v>183</v>
      </c>
    </row>
    <row r="2" spans="1:9" ht="37.5" customHeight="1">
      <c r="A2" s="234" t="s">
        <v>327</v>
      </c>
      <c r="B2" s="234"/>
      <c r="C2" s="234"/>
      <c r="D2" s="234"/>
      <c r="E2" s="234"/>
      <c r="F2" s="234"/>
      <c r="G2" s="37"/>
      <c r="H2" s="37"/>
      <c r="I2" s="37"/>
    </row>
    <row r="3" spans="1:9" ht="18.75">
      <c r="A3" s="199"/>
      <c r="B3" s="199"/>
      <c r="C3" s="199"/>
      <c r="D3" s="199"/>
      <c r="E3" s="199"/>
      <c r="F3" s="37"/>
      <c r="G3" s="37"/>
      <c r="H3" s="37"/>
      <c r="I3" s="37"/>
    </row>
    <row r="4" ht="12.75">
      <c r="B4" s="17"/>
    </row>
    <row r="5" spans="1:9" ht="48" customHeight="1">
      <c r="A5" s="50"/>
      <c r="B5" s="235" t="str">
        <f>'Абсолютные показатели'!B5:E5</f>
        <v>Наименование НИУ: ___________________________________________________________________</v>
      </c>
      <c r="C5" s="235"/>
      <c r="D5" s="235"/>
      <c r="E5" s="235"/>
      <c r="F5" s="235"/>
      <c r="G5" s="45"/>
      <c r="H5" s="45"/>
      <c r="I5" s="45"/>
    </row>
    <row r="6" spans="1:9" s="52" customFormat="1" ht="51">
      <c r="A6" s="51" t="s">
        <v>3</v>
      </c>
      <c r="B6" s="44" t="s">
        <v>328</v>
      </c>
      <c r="C6" s="44" t="s">
        <v>340</v>
      </c>
      <c r="D6" s="44" t="s">
        <v>341</v>
      </c>
      <c r="E6" s="44" t="s">
        <v>342</v>
      </c>
      <c r="F6" s="44" t="s">
        <v>129</v>
      </c>
      <c r="G6" s="41"/>
      <c r="H6" s="41"/>
      <c r="I6" s="41"/>
    </row>
    <row r="7" spans="1:9" s="52" customFormat="1" ht="16.5" customHeight="1">
      <c r="A7" s="51">
        <v>1</v>
      </c>
      <c r="B7" s="51">
        <f>1+A7</f>
        <v>2</v>
      </c>
      <c r="C7" s="51">
        <f>1+B7</f>
        <v>3</v>
      </c>
      <c r="D7" s="51">
        <f>1+C7</f>
        <v>4</v>
      </c>
      <c r="E7" s="51">
        <f>1+D7</f>
        <v>5</v>
      </c>
      <c r="F7" s="51">
        <f>1+E7</f>
        <v>6</v>
      </c>
      <c r="G7" s="41"/>
      <c r="H7" s="41"/>
      <c r="I7" s="41"/>
    </row>
    <row r="8" spans="1:9" ht="15" customHeight="1">
      <c r="A8" s="53">
        <v>1</v>
      </c>
      <c r="B8" s="42"/>
      <c r="C8" s="42"/>
      <c r="D8" s="43"/>
      <c r="E8" s="179"/>
      <c r="F8" s="93"/>
      <c r="G8" s="38"/>
      <c r="H8" s="38"/>
      <c r="I8" s="38"/>
    </row>
    <row r="9" spans="1:9" ht="15" customHeight="1">
      <c r="A9" s="53">
        <f>1+A8</f>
        <v>2</v>
      </c>
      <c r="B9" s="42"/>
      <c r="C9" s="42"/>
      <c r="D9" s="42"/>
      <c r="E9" s="179"/>
      <c r="F9" s="94"/>
      <c r="G9" s="38"/>
      <c r="H9" s="38"/>
      <c r="I9" s="38"/>
    </row>
    <row r="10" spans="1:9" ht="15" customHeight="1">
      <c r="A10" s="53" t="s">
        <v>127</v>
      </c>
      <c r="B10" s="42"/>
      <c r="C10" s="42"/>
      <c r="D10" s="42"/>
      <c r="E10" s="179"/>
      <c r="F10" s="86"/>
      <c r="G10" s="38"/>
      <c r="H10" s="38"/>
      <c r="I10" s="38"/>
    </row>
    <row r="11" ht="12.75">
      <c r="B11" s="12" t="s">
        <v>329</v>
      </c>
    </row>
    <row r="12" spans="1:9" ht="15" customHeight="1">
      <c r="A12" s="95"/>
      <c r="B12" s="122" t="s">
        <v>130</v>
      </c>
      <c r="C12" s="122"/>
      <c r="D12" s="122"/>
      <c r="E12" s="122"/>
      <c r="F12" s="46"/>
      <c r="G12" s="46"/>
      <c r="H12" s="46"/>
      <c r="I12" s="46"/>
    </row>
    <row r="13" ht="21" customHeight="1">
      <c r="B13" s="12" t="str">
        <f>'Абсолютные показатели'!B57:E57</f>
        <v>Ректор ______________________________ (__________________________________________________)</v>
      </c>
    </row>
    <row r="15" ht="12.75">
      <c r="B15" s="54" t="str">
        <f>'Абсолютные показатели'!B61</f>
        <v>(печать)</v>
      </c>
    </row>
    <row r="16" ht="12.75">
      <c r="B16" s="12" t="str">
        <f>'Абсолютные показатели'!C63</f>
        <v>___ __________ 2010 г.</v>
      </c>
    </row>
  </sheetData>
  <sheetProtection/>
  <protectedRanges>
    <protectedRange sqref="B5:B10 C7:F7" name="Диапазон2"/>
    <protectedRange sqref="B12:C12" name="Диапазон2_1"/>
  </protectedRanges>
  <mergeCells count="3">
    <mergeCell ref="A3:E3"/>
    <mergeCell ref="A2:F2"/>
    <mergeCell ref="B5:F5"/>
  </mergeCells>
  <printOptions/>
  <pageMargins left="0.32" right="0.39" top="0.51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workbookViewId="0" topLeftCell="A1">
      <selection activeCell="B22" sqref="B22"/>
    </sheetView>
  </sheetViews>
  <sheetFormatPr defaultColWidth="9.140625" defaultRowHeight="12.75"/>
  <cols>
    <col min="1" max="1" width="3.00390625" style="12" bestFit="1" customWidth="1"/>
    <col min="2" max="2" width="35.8515625" style="12" customWidth="1"/>
    <col min="3" max="3" width="16.00390625" style="12" customWidth="1"/>
    <col min="4" max="4" width="23.57421875" style="12" customWidth="1"/>
    <col min="5" max="5" width="20.140625" style="12" customWidth="1"/>
    <col min="6" max="6" width="38.28125" style="12" customWidth="1"/>
    <col min="7" max="8" width="8.57421875" style="12" customWidth="1"/>
    <col min="9" max="16384" width="9.140625" style="12" customWidth="1"/>
  </cols>
  <sheetData>
    <row r="1" spans="3:6" ht="12.75">
      <c r="C1" s="13"/>
      <c r="D1" s="14"/>
      <c r="F1" s="31" t="s">
        <v>232</v>
      </c>
    </row>
    <row r="2" spans="1:8" ht="26.25" customHeight="1">
      <c r="A2" s="234" t="s">
        <v>289</v>
      </c>
      <c r="B2" s="234"/>
      <c r="C2" s="234"/>
      <c r="D2" s="234"/>
      <c r="E2" s="234"/>
      <c r="F2" s="234"/>
      <c r="G2" s="37"/>
      <c r="H2" s="37"/>
    </row>
    <row r="3" spans="1:8" ht="8.25" customHeight="1">
      <c r="A3" s="199"/>
      <c r="B3" s="199"/>
      <c r="C3" s="199"/>
      <c r="D3" s="199"/>
      <c r="E3" s="199"/>
      <c r="F3" s="199"/>
      <c r="G3" s="37"/>
      <c r="H3" s="37"/>
    </row>
    <row r="4" spans="2:4" ht="12.75">
      <c r="B4" s="17"/>
      <c r="C4" s="17"/>
      <c r="D4" s="17"/>
    </row>
    <row r="5" spans="1:8" ht="48" customHeight="1">
      <c r="A5" s="50"/>
      <c r="B5" s="235" t="str">
        <f>'Абсолютные показатели'!B5:E5</f>
        <v>Наименование НИУ: ___________________________________________________________________</v>
      </c>
      <c r="C5" s="235"/>
      <c r="D5" s="235"/>
      <c r="E5" s="235"/>
      <c r="F5" s="235"/>
      <c r="G5" s="45"/>
      <c r="H5" s="45"/>
    </row>
    <row r="6" spans="1:8" s="52" customFormat="1" ht="37.5" customHeight="1">
      <c r="A6" s="51" t="s">
        <v>3</v>
      </c>
      <c r="B6" s="44" t="s">
        <v>235</v>
      </c>
      <c r="C6" s="44" t="s">
        <v>153</v>
      </c>
      <c r="D6" s="44" t="s">
        <v>317</v>
      </c>
      <c r="E6" s="44" t="s">
        <v>182</v>
      </c>
      <c r="F6" s="44" t="s">
        <v>2</v>
      </c>
      <c r="G6" s="41"/>
      <c r="H6" s="41"/>
    </row>
    <row r="7" spans="1:8" s="52" customFormat="1" ht="16.5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41"/>
      <c r="H7" s="41"/>
    </row>
    <row r="8" spans="1:8" ht="15" customHeight="1">
      <c r="A8" s="53">
        <v>1</v>
      </c>
      <c r="B8" s="42"/>
      <c r="C8" s="42"/>
      <c r="D8" s="42"/>
      <c r="E8" s="42"/>
      <c r="F8" s="43"/>
      <c r="G8" s="38"/>
      <c r="H8" s="38"/>
    </row>
    <row r="9" spans="1:8" ht="15" customHeight="1">
      <c r="A9" s="53">
        <f>1+A8</f>
        <v>2</v>
      </c>
      <c r="B9" s="42"/>
      <c r="C9" s="42"/>
      <c r="D9" s="42"/>
      <c r="E9" s="42"/>
      <c r="F9" s="42"/>
      <c r="G9" s="38"/>
      <c r="H9" s="38"/>
    </row>
    <row r="10" spans="1:8" ht="15" customHeight="1">
      <c r="A10" s="53" t="s">
        <v>127</v>
      </c>
      <c r="B10" s="42"/>
      <c r="C10" s="42"/>
      <c r="D10" s="42"/>
      <c r="E10" s="42"/>
      <c r="F10" s="42"/>
      <c r="G10" s="38"/>
      <c r="H10" s="38"/>
    </row>
    <row r="11" spans="1:8" ht="23.25" customHeight="1">
      <c r="A11" s="253" t="s">
        <v>318</v>
      </c>
      <c r="B11" s="253"/>
      <c r="C11" s="253"/>
      <c r="D11" s="253"/>
      <c r="E11" s="253"/>
      <c r="F11" s="253"/>
      <c r="G11" s="38"/>
      <c r="H11" s="38"/>
    </row>
    <row r="13" ht="21" customHeight="1">
      <c r="B13" s="12" t="str">
        <f>'Абсолютные показатели'!B57:E57</f>
        <v>Ректор ______________________________ (__________________________________________________)</v>
      </c>
    </row>
    <row r="15" ht="12.75">
      <c r="B15" s="54" t="str">
        <f>'Абсолютные показатели'!B61</f>
        <v>(печать)</v>
      </c>
    </row>
    <row r="16" ht="12.75">
      <c r="B16" s="12" t="str">
        <f>'Абсолютные показатели'!C63</f>
        <v>___ __________ 2010 г.</v>
      </c>
    </row>
  </sheetData>
  <sheetProtection/>
  <protectedRanges>
    <protectedRange sqref="F7 A11 C5:D11 B5:B10" name="Диапазон2"/>
  </protectedRanges>
  <mergeCells count="4">
    <mergeCell ref="B5:F5"/>
    <mergeCell ref="A2:F2"/>
    <mergeCell ref="A11:F11"/>
    <mergeCell ref="A3:F3"/>
  </mergeCells>
  <printOptions/>
  <pageMargins left="0.32" right="0.39" top="0.51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1" max="1" width="3.00390625" style="12" bestFit="1" customWidth="1"/>
    <col min="2" max="3" width="22.140625" style="12" customWidth="1"/>
    <col min="4" max="4" width="13.57421875" style="12" customWidth="1"/>
    <col min="5" max="8" width="22.140625" style="12" customWidth="1"/>
    <col min="9" max="11" width="8.57421875" style="12" customWidth="1"/>
    <col min="12" max="16384" width="9.140625" style="12" customWidth="1"/>
  </cols>
  <sheetData>
    <row r="1" spans="3:9" ht="12.75">
      <c r="C1" s="13"/>
      <c r="D1" s="14"/>
      <c r="I1" s="31" t="s">
        <v>291</v>
      </c>
    </row>
    <row r="2" spans="1:11" ht="37.5" customHeight="1">
      <c r="A2" s="234" t="s">
        <v>323</v>
      </c>
      <c r="B2" s="234"/>
      <c r="C2" s="234"/>
      <c r="D2" s="234"/>
      <c r="E2" s="234"/>
      <c r="F2" s="234"/>
      <c r="G2" s="234"/>
      <c r="H2" s="234"/>
      <c r="I2" s="234"/>
      <c r="J2" s="37"/>
      <c r="K2" s="37"/>
    </row>
    <row r="3" spans="1:11" ht="7.5" customHeight="1">
      <c r="A3" s="199"/>
      <c r="B3" s="199"/>
      <c r="C3" s="199"/>
      <c r="D3" s="199"/>
      <c r="E3" s="199"/>
      <c r="F3" s="199"/>
      <c r="G3" s="199"/>
      <c r="H3" s="97"/>
      <c r="I3" s="37"/>
      <c r="J3" s="37"/>
      <c r="K3" s="37"/>
    </row>
    <row r="4" spans="2:4" ht="12.75">
      <c r="B4" s="17"/>
      <c r="C4" s="17"/>
      <c r="D4" s="17"/>
    </row>
    <row r="5" spans="1:11" ht="48" customHeight="1">
      <c r="A5" s="50"/>
      <c r="B5" s="235" t="str">
        <f>'Абсолютные показатели'!B5:E5</f>
        <v>Наименование НИУ: ___________________________________________________________________</v>
      </c>
      <c r="C5" s="235"/>
      <c r="D5" s="235"/>
      <c r="E5" s="235"/>
      <c r="F5" s="235"/>
      <c r="G5" s="235"/>
      <c r="H5" s="235"/>
      <c r="I5" s="235"/>
      <c r="J5" s="45"/>
      <c r="K5" s="45"/>
    </row>
    <row r="6" spans="1:11" s="52" customFormat="1" ht="138" customHeight="1">
      <c r="A6" s="51" t="s">
        <v>3</v>
      </c>
      <c r="B6" s="44" t="s">
        <v>322</v>
      </c>
      <c r="C6" s="44" t="s">
        <v>319</v>
      </c>
      <c r="D6" s="44" t="s">
        <v>320</v>
      </c>
      <c r="E6" s="44" t="s">
        <v>321</v>
      </c>
      <c r="F6" s="44" t="s">
        <v>343</v>
      </c>
      <c r="G6" s="44" t="s">
        <v>344</v>
      </c>
      <c r="H6" s="44" t="s">
        <v>290</v>
      </c>
      <c r="I6" s="44" t="s">
        <v>129</v>
      </c>
      <c r="J6" s="41"/>
      <c r="K6" s="41"/>
    </row>
    <row r="7" spans="1:11" s="52" customFormat="1" ht="16.5" customHeight="1">
      <c r="A7" s="51">
        <v>1</v>
      </c>
      <c r="B7" s="51">
        <f>1+A7</f>
        <v>2</v>
      </c>
      <c r="C7" s="51">
        <f aca="true" t="shared" si="0" ref="C7:I7">1+B7</f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41"/>
      <c r="K7" s="41"/>
    </row>
    <row r="8" spans="1:11" ht="15" customHeight="1">
      <c r="A8" s="53">
        <v>1</v>
      </c>
      <c r="B8" s="42"/>
      <c r="C8" s="42"/>
      <c r="D8" s="42"/>
      <c r="E8" s="42"/>
      <c r="F8" s="43"/>
      <c r="G8" s="179"/>
      <c r="H8" s="43"/>
      <c r="I8" s="93"/>
      <c r="J8" s="38"/>
      <c r="K8" s="38"/>
    </row>
    <row r="9" spans="1:11" ht="15" customHeight="1">
      <c r="A9" s="53">
        <f>1+A8</f>
        <v>2</v>
      </c>
      <c r="B9" s="42"/>
      <c r="C9" s="42"/>
      <c r="D9" s="42"/>
      <c r="E9" s="42"/>
      <c r="F9" s="42"/>
      <c r="G9" s="179"/>
      <c r="H9" s="42"/>
      <c r="I9" s="94"/>
      <c r="J9" s="38"/>
      <c r="K9" s="38"/>
    </row>
    <row r="10" spans="1:11" ht="15" customHeight="1">
      <c r="A10" s="53">
        <f>1+A9</f>
        <v>3</v>
      </c>
      <c r="B10" s="42"/>
      <c r="C10" s="42"/>
      <c r="D10" s="42"/>
      <c r="E10" s="42"/>
      <c r="F10" s="42"/>
      <c r="G10" s="179"/>
      <c r="H10" s="42"/>
      <c r="I10" s="86"/>
      <c r="J10" s="38"/>
      <c r="K10" s="38"/>
    </row>
    <row r="11" spans="1:11" ht="15" customHeight="1">
      <c r="A11" s="95"/>
      <c r="B11" s="122" t="s">
        <v>260</v>
      </c>
      <c r="C11" s="122"/>
      <c r="D11" s="122"/>
      <c r="E11" s="122"/>
      <c r="F11" s="122"/>
      <c r="G11" s="122"/>
      <c r="H11" s="122"/>
      <c r="I11" s="46"/>
      <c r="J11" s="46"/>
      <c r="K11" s="46"/>
    </row>
    <row r="12" ht="21" customHeight="1">
      <c r="B12" s="12" t="str">
        <f>'Абсолютные показатели'!B57:E57</f>
        <v>Ректор ______________________________ (__________________________________________________)</v>
      </c>
    </row>
    <row r="14" ht="12.75">
      <c r="B14" s="54" t="str">
        <f>'Абсолютные показатели'!B61</f>
        <v>(печать)</v>
      </c>
    </row>
    <row r="15" ht="12.75">
      <c r="B15" s="12" t="str">
        <f>'Абсолютные показатели'!C63</f>
        <v>___ __________ 2010 г.</v>
      </c>
    </row>
  </sheetData>
  <sheetProtection/>
  <protectedRanges>
    <protectedRange sqref="B5:B10 C8:D10 C5:D6 C7:H7" name="Диапазон2"/>
    <protectedRange sqref="B11:E11" name="Диапазон2_1"/>
    <protectedRange sqref="I7" name="Диапазон2_2"/>
  </protectedRanges>
  <mergeCells count="3">
    <mergeCell ref="A3:G3"/>
    <mergeCell ref="A2:I2"/>
    <mergeCell ref="B5:I5"/>
  </mergeCells>
  <printOptions/>
  <pageMargins left="0.32" right="0.21" top="0.51" bottom="0.5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workbookViewId="0" topLeftCell="A1">
      <selection activeCell="E26" sqref="E26"/>
    </sheetView>
  </sheetViews>
  <sheetFormatPr defaultColWidth="9.140625" defaultRowHeight="12.75"/>
  <cols>
    <col min="1" max="1" width="3.00390625" style="12" bestFit="1" customWidth="1"/>
    <col min="2" max="2" width="38.421875" style="12" customWidth="1"/>
    <col min="3" max="3" width="33.8515625" style="12" customWidth="1"/>
    <col min="4" max="4" width="18.8515625" style="12" customWidth="1"/>
    <col min="5" max="5" width="16.57421875" style="12" customWidth="1"/>
    <col min="6" max="6" width="11.00390625" style="12" customWidth="1"/>
    <col min="7" max="7" width="18.8515625" style="12" customWidth="1"/>
    <col min="8" max="8" width="8.57421875" style="12" customWidth="1"/>
    <col min="9" max="16384" width="9.140625" style="12" customWidth="1"/>
  </cols>
  <sheetData>
    <row r="1" spans="3:8" ht="12.75">
      <c r="C1" s="13"/>
      <c r="D1" s="14"/>
      <c r="H1" s="31" t="s">
        <v>352</v>
      </c>
    </row>
    <row r="2" spans="1:8" ht="45.75" customHeight="1">
      <c r="A2" s="234" t="s">
        <v>351</v>
      </c>
      <c r="B2" s="234"/>
      <c r="C2" s="234"/>
      <c r="D2" s="234"/>
      <c r="E2" s="234"/>
      <c r="F2" s="234"/>
      <c r="G2" s="234"/>
      <c r="H2" s="234"/>
    </row>
    <row r="3" spans="2:7" ht="12.75">
      <c r="B3" s="17"/>
      <c r="C3" s="17"/>
      <c r="D3" s="17"/>
      <c r="E3" s="17"/>
      <c r="F3" s="17"/>
      <c r="G3" s="17"/>
    </row>
    <row r="4" spans="1:8" ht="48" customHeight="1">
      <c r="A4" s="50"/>
      <c r="B4" s="223" t="str">
        <f>'Абсолютные показатели'!B5:E5</f>
        <v>Наименование НИУ: ___________________________________________________________________</v>
      </c>
      <c r="C4" s="223"/>
      <c r="D4" s="223"/>
      <c r="E4" s="223"/>
      <c r="F4" s="223"/>
      <c r="G4" s="223"/>
      <c r="H4" s="223"/>
    </row>
    <row r="5" spans="2:7" ht="12.75">
      <c r="B5" s="218"/>
      <c r="C5" s="218"/>
      <c r="D5" s="218"/>
      <c r="E5" s="218"/>
      <c r="F5" s="189"/>
      <c r="G5" s="189"/>
    </row>
    <row r="6" spans="1:8" ht="12.75" customHeight="1">
      <c r="A6" s="237" t="s">
        <v>3</v>
      </c>
      <c r="B6" s="237" t="s">
        <v>354</v>
      </c>
      <c r="C6" s="237" t="s">
        <v>357</v>
      </c>
      <c r="D6" s="237" t="s">
        <v>359</v>
      </c>
      <c r="E6" s="237" t="s">
        <v>360</v>
      </c>
      <c r="F6" s="255" t="s">
        <v>364</v>
      </c>
      <c r="G6" s="255" t="s">
        <v>365</v>
      </c>
      <c r="H6" s="237" t="s">
        <v>362</v>
      </c>
    </row>
    <row r="7" spans="1:8" ht="12.75">
      <c r="A7" s="237"/>
      <c r="B7" s="237"/>
      <c r="C7" s="237"/>
      <c r="D7" s="237"/>
      <c r="E7" s="237"/>
      <c r="F7" s="256"/>
      <c r="G7" s="256"/>
      <c r="H7" s="237"/>
    </row>
    <row r="8" spans="1:8" ht="27.75" customHeight="1">
      <c r="A8" s="237"/>
      <c r="B8" s="237"/>
      <c r="C8" s="237"/>
      <c r="D8" s="237"/>
      <c r="E8" s="237"/>
      <c r="F8" s="257"/>
      <c r="G8" s="257"/>
      <c r="H8" s="237"/>
    </row>
    <row r="9" spans="1:8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</row>
    <row r="10" spans="1:8" ht="12.75">
      <c r="A10" s="9">
        <v>1</v>
      </c>
      <c r="B10" s="32"/>
      <c r="C10" s="9"/>
      <c r="D10" s="188"/>
      <c r="E10" s="188"/>
      <c r="F10" s="188"/>
      <c r="G10" s="188"/>
      <c r="H10" s="188"/>
    </row>
    <row r="11" spans="1:8" ht="12.75">
      <c r="A11" s="9">
        <f>1+A10</f>
        <v>2</v>
      </c>
      <c r="B11" s="32"/>
      <c r="C11" s="9"/>
      <c r="D11" s="188"/>
      <c r="E11" s="188"/>
      <c r="F11" s="188"/>
      <c r="G11" s="188"/>
      <c r="H11" s="188"/>
    </row>
    <row r="12" spans="1:8" ht="12.75">
      <c r="A12" s="9" t="s">
        <v>127</v>
      </c>
      <c r="B12" s="32"/>
      <c r="C12" s="9"/>
      <c r="D12" s="188"/>
      <c r="E12" s="188"/>
      <c r="F12" s="188"/>
      <c r="G12" s="188"/>
      <c r="H12" s="188"/>
    </row>
    <row r="13" spans="1:8" ht="66.75" customHeight="1">
      <c r="A13" s="187"/>
      <c r="B13" s="258" t="s">
        <v>353</v>
      </c>
      <c r="C13" s="258"/>
      <c r="D13" s="258"/>
      <c r="E13" s="258"/>
      <c r="F13" s="258"/>
      <c r="G13" s="258"/>
      <c r="H13" s="258"/>
    </row>
    <row r="14" spans="2:8" ht="30.75" customHeight="1">
      <c r="B14" s="259" t="s">
        <v>355</v>
      </c>
      <c r="C14" s="259"/>
      <c r="D14" s="259"/>
      <c r="E14" s="259"/>
      <c r="F14" s="259"/>
      <c r="G14" s="259"/>
      <c r="H14" s="259"/>
    </row>
    <row r="15" spans="1:8" ht="27.75" customHeight="1">
      <c r="A15" s="187"/>
      <c r="B15" s="254" t="s">
        <v>356</v>
      </c>
      <c r="C15" s="254"/>
      <c r="D15" s="254"/>
      <c r="E15" s="254"/>
      <c r="F15" s="254"/>
      <c r="G15" s="254"/>
      <c r="H15" s="254"/>
    </row>
    <row r="16" spans="1:8" ht="15" customHeight="1">
      <c r="A16" s="187"/>
      <c r="B16" s="254" t="s">
        <v>358</v>
      </c>
      <c r="C16" s="254"/>
      <c r="D16" s="254"/>
      <c r="E16" s="254"/>
      <c r="F16" s="254"/>
      <c r="G16" s="254"/>
      <c r="H16" s="254"/>
    </row>
    <row r="17" spans="1:8" ht="41.25" customHeight="1">
      <c r="A17" s="187"/>
      <c r="B17" s="254" t="s">
        <v>361</v>
      </c>
      <c r="C17" s="254"/>
      <c r="D17" s="254"/>
      <c r="E17" s="254"/>
      <c r="F17" s="254"/>
      <c r="G17" s="254"/>
      <c r="H17" s="254"/>
    </row>
    <row r="18" ht="12.75">
      <c r="B18" s="12" t="s">
        <v>363</v>
      </c>
    </row>
    <row r="20" ht="15" customHeight="1">
      <c r="B20" s="12" t="str">
        <f>'Абсолютные показатели'!B57:E57</f>
        <v>Ректор ______________________________ (__________________________________________________)</v>
      </c>
    </row>
    <row r="22" ht="12.75">
      <c r="B22" s="118" t="str">
        <f>'Абсолютные показатели'!B61</f>
        <v>(печать)</v>
      </c>
    </row>
    <row r="23" ht="1.5" customHeight="1"/>
    <row r="24" ht="12.75">
      <c r="B24" s="12" t="str">
        <f>'Абсолютные показатели'!C63</f>
        <v>___ __________ 2010 г.</v>
      </c>
    </row>
  </sheetData>
  <sheetProtection/>
  <protectedRanges>
    <protectedRange sqref="D10:H17" name="Диапазон1"/>
  </protectedRanges>
  <mergeCells count="16">
    <mergeCell ref="B14:H14"/>
    <mergeCell ref="A2:H2"/>
    <mergeCell ref="B4:H4"/>
    <mergeCell ref="A6:A8"/>
    <mergeCell ref="E6:E8"/>
    <mergeCell ref="B5:E5"/>
    <mergeCell ref="B16:H16"/>
    <mergeCell ref="B17:H17"/>
    <mergeCell ref="H6:H8"/>
    <mergeCell ref="B6:B8"/>
    <mergeCell ref="C6:C8"/>
    <mergeCell ref="D6:D8"/>
    <mergeCell ref="F6:F8"/>
    <mergeCell ref="G6:G8"/>
    <mergeCell ref="B13:H13"/>
    <mergeCell ref="B15:H15"/>
  </mergeCells>
  <printOptions/>
  <pageMargins left="0.47" right="0.44" top="0.47" bottom="0.52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3.00390625" style="12" bestFit="1" customWidth="1"/>
    <col min="2" max="2" width="31.7109375" style="12" customWidth="1"/>
    <col min="3" max="4" width="17.7109375" style="12" customWidth="1"/>
    <col min="5" max="5" width="22.57421875" style="12" customWidth="1"/>
    <col min="6" max="6" width="25.00390625" style="12" customWidth="1"/>
    <col min="7" max="7" width="23.28125" style="12" customWidth="1"/>
    <col min="8" max="8" width="17.7109375" style="12" customWidth="1"/>
    <col min="9" max="16384" width="9.140625" style="12" customWidth="1"/>
  </cols>
  <sheetData>
    <row r="1" spans="3:8" ht="12.75">
      <c r="C1" s="14"/>
      <c r="D1" s="14"/>
      <c r="H1" s="31" t="s">
        <v>369</v>
      </c>
    </row>
    <row r="2" spans="1:8" ht="18.75" customHeight="1">
      <c r="A2" s="234" t="s">
        <v>366</v>
      </c>
      <c r="B2" s="234"/>
      <c r="C2" s="234"/>
      <c r="D2" s="234"/>
      <c r="E2" s="234"/>
      <c r="F2" s="234"/>
      <c r="G2" s="234"/>
      <c r="H2" s="234"/>
    </row>
    <row r="3" spans="2:4" ht="12.75">
      <c r="B3" s="17"/>
      <c r="C3" s="17"/>
      <c r="D3" s="17"/>
    </row>
    <row r="4" ht="48" customHeight="1">
      <c r="A4" s="50"/>
    </row>
    <row r="5" spans="1:8" s="52" customFormat="1" ht="86.25" customHeight="1">
      <c r="A5" s="51" t="s">
        <v>3</v>
      </c>
      <c r="B5" s="44" t="s">
        <v>382</v>
      </c>
      <c r="C5" s="44" t="s">
        <v>383</v>
      </c>
      <c r="D5" s="44" t="s">
        <v>384</v>
      </c>
      <c r="E5" s="44" t="s">
        <v>387</v>
      </c>
      <c r="F5" s="194" t="s">
        <v>386</v>
      </c>
      <c r="G5" s="194" t="s">
        <v>385</v>
      </c>
      <c r="H5" s="194" t="s">
        <v>388</v>
      </c>
    </row>
    <row r="6" spans="1:8" s="52" customFormat="1" ht="16.5" customHeight="1">
      <c r="A6" s="51">
        <v>1</v>
      </c>
      <c r="B6" s="51">
        <f aca="true" t="shared" si="0" ref="B6:H6">1+A6</f>
        <v>2</v>
      </c>
      <c r="C6" s="51">
        <f t="shared" si="0"/>
        <v>3</v>
      </c>
      <c r="D6" s="51">
        <v>4</v>
      </c>
      <c r="E6" s="51">
        <v>5</v>
      </c>
      <c r="F6" s="51">
        <v>6</v>
      </c>
      <c r="G6" s="51">
        <f t="shared" si="0"/>
        <v>7</v>
      </c>
      <c r="H6" s="51">
        <f t="shared" si="0"/>
        <v>8</v>
      </c>
    </row>
    <row r="7" spans="1:8" ht="15" customHeight="1">
      <c r="A7" s="53">
        <v>1</v>
      </c>
      <c r="B7" s="42"/>
      <c r="C7" s="42"/>
      <c r="D7" s="42"/>
      <c r="E7" s="179"/>
      <c r="F7" s="179"/>
      <c r="G7" s="179"/>
      <c r="H7" s="180"/>
    </row>
    <row r="8" spans="1:8" ht="15" customHeight="1">
      <c r="A8" s="53">
        <f>1+A7</f>
        <v>2</v>
      </c>
      <c r="B8" s="42"/>
      <c r="C8" s="42"/>
      <c r="D8" s="42"/>
      <c r="E8" s="179"/>
      <c r="F8" s="179"/>
      <c r="G8" s="179"/>
      <c r="H8" s="180"/>
    </row>
    <row r="9" spans="1:8" ht="15" customHeight="1">
      <c r="A9" s="53" t="s">
        <v>127</v>
      </c>
      <c r="B9" s="42"/>
      <c r="C9" s="42"/>
      <c r="D9" s="42"/>
      <c r="E9" s="179"/>
      <c r="F9" s="179"/>
      <c r="G9" s="179"/>
      <c r="H9" s="181"/>
    </row>
    <row r="10" spans="1:7" ht="15.75" customHeight="1">
      <c r="A10" s="95"/>
      <c r="B10" s="96"/>
      <c r="C10" s="96"/>
      <c r="D10" s="96"/>
      <c r="E10" s="96"/>
      <c r="F10" s="38"/>
      <c r="G10" s="38"/>
    </row>
    <row r="11" spans="1:8" ht="30.75" customHeight="1">
      <c r="A11" s="95"/>
      <c r="B11" s="248" t="s">
        <v>367</v>
      </c>
      <c r="C11" s="248"/>
      <c r="D11" s="248"/>
      <c r="E11" s="248"/>
      <c r="F11" s="248"/>
      <c r="G11" s="248"/>
      <c r="H11" s="248"/>
    </row>
    <row r="12" spans="1:7" ht="15" customHeight="1">
      <c r="A12" s="95"/>
      <c r="B12" s="122"/>
      <c r="C12" s="122"/>
      <c r="D12" s="122"/>
      <c r="E12" s="122"/>
      <c r="F12" s="46"/>
      <c r="G12" s="46"/>
    </row>
    <row r="13" spans="1:7" ht="15" customHeight="1">
      <c r="A13" s="95"/>
      <c r="B13" s="122"/>
      <c r="C13" s="122"/>
      <c r="D13" s="122"/>
      <c r="E13" s="122"/>
      <c r="F13" s="46"/>
      <c r="G13" s="46"/>
    </row>
    <row r="14" spans="1:7" ht="15" customHeight="1">
      <c r="A14" s="95"/>
      <c r="B14" s="122"/>
      <c r="C14" s="122"/>
      <c r="D14" s="122"/>
      <c r="E14" s="122"/>
      <c r="F14" s="46"/>
      <c r="G14" s="46"/>
    </row>
    <row r="15" spans="1:7" ht="14.25" customHeight="1">
      <c r="A15" s="95"/>
      <c r="B15" s="248"/>
      <c r="C15" s="248"/>
      <c r="D15" s="248"/>
      <c r="E15" s="248"/>
      <c r="F15" s="46"/>
      <c r="G15" s="46"/>
    </row>
    <row r="17" ht="21" customHeight="1">
      <c r="B17" s="12" t="str">
        <f>'Абсолютные показатели'!B57:E57</f>
        <v>Ректор ______________________________ (__________________________________________________)</v>
      </c>
    </row>
    <row r="19" ht="23.25" customHeight="1">
      <c r="B19" s="12" t="str">
        <f>'Абсолютные показатели'!B59:E59</f>
        <v>Главный бухгалтер _______________________ (______________________________________________)</v>
      </c>
    </row>
    <row r="21" ht="12.75">
      <c r="B21" s="54" t="str">
        <f>'Абсолютные показатели'!B61</f>
        <v>(печать)</v>
      </c>
    </row>
    <row r="23" ht="12.75">
      <c r="B23" s="12" t="str">
        <f>'Абсолютные показатели'!C63</f>
        <v>___ __________ 2010 г.</v>
      </c>
    </row>
  </sheetData>
  <sheetProtection/>
  <protectedRanges>
    <protectedRange sqref="C7:D15 C5:C6 D6:E6 F6:H6 B5:B15" name="Диапазон2"/>
  </protectedRanges>
  <mergeCells count="3">
    <mergeCell ref="A2:H2"/>
    <mergeCell ref="B15:E15"/>
    <mergeCell ref="B11:H11"/>
  </mergeCells>
  <printOptions/>
  <pageMargins left="0.32" right="0.18" top="0.51" bottom="0.5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workbookViewId="0" topLeftCell="A1">
      <selection activeCell="F30" sqref="F30"/>
    </sheetView>
  </sheetViews>
  <sheetFormatPr defaultColWidth="9.140625" defaultRowHeight="12.75"/>
  <cols>
    <col min="1" max="1" width="3.00390625" style="12" bestFit="1" customWidth="1"/>
    <col min="2" max="2" width="31.7109375" style="12" customWidth="1"/>
    <col min="3" max="3" width="17.7109375" style="12" customWidth="1"/>
    <col min="4" max="5" width="22.57421875" style="12" customWidth="1"/>
    <col min="6" max="6" width="19.140625" style="12" customWidth="1"/>
    <col min="7" max="7" width="15.140625" style="12" customWidth="1"/>
    <col min="8" max="8" width="18.421875" style="12" customWidth="1"/>
    <col min="9" max="16384" width="9.140625" style="12" customWidth="1"/>
  </cols>
  <sheetData>
    <row r="1" spans="3:8" ht="12.75">
      <c r="C1" s="14"/>
      <c r="H1" s="31" t="s">
        <v>371</v>
      </c>
    </row>
    <row r="2" spans="1:8" ht="18.75" customHeight="1">
      <c r="A2" s="234" t="s">
        <v>370</v>
      </c>
      <c r="B2" s="234"/>
      <c r="C2" s="234"/>
      <c r="D2" s="234"/>
      <c r="E2" s="234"/>
      <c r="F2" s="234"/>
      <c r="G2" s="234"/>
      <c r="H2" s="234"/>
    </row>
    <row r="3" spans="2:3" ht="12.75">
      <c r="B3" s="17"/>
      <c r="C3" s="17"/>
    </row>
    <row r="4" spans="1:8" ht="48" customHeight="1">
      <c r="A4" s="50"/>
      <c r="B4" s="235" t="str">
        <f>'Абсолютные показатели'!B5:E5</f>
        <v>Наименование НИУ: ___________________________________________________________________</v>
      </c>
      <c r="C4" s="235"/>
      <c r="D4" s="235"/>
      <c r="E4" s="235"/>
      <c r="F4" s="235"/>
      <c r="G4" s="235"/>
      <c r="H4" s="235"/>
    </row>
    <row r="5" spans="1:8" s="52" customFormat="1" ht="86.25" customHeight="1">
      <c r="A5" s="51" t="s">
        <v>3</v>
      </c>
      <c r="B5" s="44" t="s">
        <v>375</v>
      </c>
      <c r="C5" s="44" t="s">
        <v>372</v>
      </c>
      <c r="D5" s="44" t="s">
        <v>373</v>
      </c>
      <c r="E5" s="44" t="s">
        <v>368</v>
      </c>
      <c r="F5" s="44" t="s">
        <v>374</v>
      </c>
      <c r="G5" s="44" t="s">
        <v>378</v>
      </c>
      <c r="H5" s="44" t="s">
        <v>377</v>
      </c>
    </row>
    <row r="6" spans="1:8" s="52" customFormat="1" ht="16.5" customHeight="1">
      <c r="A6" s="51">
        <v>1</v>
      </c>
      <c r="B6" s="51">
        <f aca="true" t="shared" si="0" ref="B6:H6">1+A6</f>
        <v>2</v>
      </c>
      <c r="C6" s="51">
        <f t="shared" si="0"/>
        <v>3</v>
      </c>
      <c r="D6" s="51">
        <f t="shared" si="0"/>
        <v>4</v>
      </c>
      <c r="E6" s="51">
        <f t="shared" si="0"/>
        <v>5</v>
      </c>
      <c r="F6" s="51">
        <f t="shared" si="0"/>
        <v>6</v>
      </c>
      <c r="G6" s="51">
        <f t="shared" si="0"/>
        <v>7</v>
      </c>
      <c r="H6" s="51">
        <f t="shared" si="0"/>
        <v>8</v>
      </c>
    </row>
    <row r="7" spans="1:8" ht="15" customHeight="1">
      <c r="A7" s="53">
        <v>1</v>
      </c>
      <c r="B7" s="42"/>
      <c r="C7" s="42"/>
      <c r="D7" s="179"/>
      <c r="E7" s="179"/>
      <c r="F7" s="179"/>
      <c r="G7" s="179"/>
      <c r="H7" s="179"/>
    </row>
    <row r="8" spans="1:8" ht="15" customHeight="1">
      <c r="A8" s="53">
        <f>1+A7</f>
        <v>2</v>
      </c>
      <c r="B8" s="42"/>
      <c r="C8" s="42"/>
      <c r="D8" s="179"/>
      <c r="E8" s="179"/>
      <c r="F8" s="179"/>
      <c r="G8" s="179"/>
      <c r="H8" s="179"/>
    </row>
    <row r="9" spans="1:8" ht="15" customHeight="1">
      <c r="A9" s="53" t="s">
        <v>127</v>
      </c>
      <c r="B9" s="42"/>
      <c r="C9" s="42"/>
      <c r="D9" s="179"/>
      <c r="E9" s="179"/>
      <c r="F9" s="179"/>
      <c r="G9" s="179"/>
      <c r="H9" s="179"/>
    </row>
    <row r="10" spans="1:8" ht="15.75" customHeight="1">
      <c r="A10" s="95"/>
      <c r="B10" s="96"/>
      <c r="C10" s="96"/>
      <c r="D10" s="96"/>
      <c r="E10" s="96"/>
      <c r="F10" s="96"/>
      <c r="G10" s="96"/>
      <c r="H10" s="38"/>
    </row>
    <row r="11" spans="1:8" ht="17.25" customHeight="1">
      <c r="A11" s="95"/>
      <c r="B11" s="248" t="s">
        <v>376</v>
      </c>
      <c r="C11" s="248"/>
      <c r="D11" s="248"/>
      <c r="E11" s="248"/>
      <c r="F11" s="248"/>
      <c r="G11" s="248"/>
      <c r="H11" s="248"/>
    </row>
    <row r="12" spans="1:8" ht="27.75" customHeight="1">
      <c r="A12" s="95"/>
      <c r="B12" s="248" t="s">
        <v>379</v>
      </c>
      <c r="C12" s="248"/>
      <c r="D12" s="248"/>
      <c r="E12" s="248"/>
      <c r="F12" s="248"/>
      <c r="G12" s="248"/>
      <c r="H12" s="248"/>
    </row>
    <row r="13" spans="1:8" ht="11.25" customHeight="1">
      <c r="A13" s="95"/>
      <c r="B13" s="122"/>
      <c r="C13" s="122"/>
      <c r="D13" s="122"/>
      <c r="E13" s="122"/>
      <c r="F13" s="122"/>
      <c r="G13" s="122"/>
      <c r="H13" s="46"/>
    </row>
    <row r="14" ht="21" customHeight="1">
      <c r="B14" s="12" t="str">
        <f>'Абсолютные показатели'!B57:E57</f>
        <v>Ректор ______________________________ (__________________________________________________)</v>
      </c>
    </row>
    <row r="16" ht="23.25" customHeight="1">
      <c r="B16" s="12" t="str">
        <f>'Абсолютные показатели'!B59:E59</f>
        <v>Главный бухгалтер _______________________ (______________________________________________)</v>
      </c>
    </row>
    <row r="18" ht="12.75">
      <c r="B18" s="54" t="str">
        <f>'Абсолютные показатели'!B61</f>
        <v>(печать)</v>
      </c>
    </row>
    <row r="20" ht="12.75">
      <c r="B20" s="12" t="str">
        <f>'Абсолютные показатели'!C63</f>
        <v>___ __________ 2010 г.</v>
      </c>
    </row>
  </sheetData>
  <sheetProtection/>
  <protectedRanges>
    <protectedRange sqref="B4:B13 C4:C5 C7:C13 C6:H6" name="Диапазон2"/>
  </protectedRanges>
  <mergeCells count="4">
    <mergeCell ref="B4:H4"/>
    <mergeCell ref="A2:H2"/>
    <mergeCell ref="B11:H11"/>
    <mergeCell ref="B12:H12"/>
  </mergeCells>
  <printOptions/>
  <pageMargins left="0.32" right="0.39" top="0.51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="115" zoomScaleNormal="115" workbookViewId="0" topLeftCell="A1">
      <selection activeCell="H14" sqref="H14"/>
    </sheetView>
  </sheetViews>
  <sheetFormatPr defaultColWidth="9.140625" defaultRowHeight="12.75"/>
  <cols>
    <col min="1" max="1" width="0.71875" style="1" customWidth="1"/>
    <col min="2" max="2" width="5.57421875" style="1" customWidth="1"/>
    <col min="3" max="3" width="65.8515625" style="1" customWidth="1"/>
    <col min="4" max="4" width="5.7109375" style="1" customWidth="1"/>
    <col min="5" max="5" width="16.7109375" style="1" bestFit="1" customWidth="1"/>
    <col min="6" max="16384" width="9.140625" style="1" customWidth="1"/>
  </cols>
  <sheetData>
    <row r="1" spans="1:5" ht="12.75">
      <c r="A1" s="12"/>
      <c r="B1" s="12"/>
      <c r="C1" s="13"/>
      <c r="D1" s="14"/>
      <c r="E1" s="31" t="s">
        <v>88</v>
      </c>
    </row>
    <row r="2" spans="1:5" ht="18.75">
      <c r="A2" s="12"/>
      <c r="B2" s="199" t="s">
        <v>71</v>
      </c>
      <c r="C2" s="199"/>
      <c r="D2" s="199"/>
      <c r="E2" s="199"/>
    </row>
    <row r="3" spans="1:5" ht="18.75">
      <c r="A3" s="12"/>
      <c r="B3" s="199" t="s">
        <v>57</v>
      </c>
      <c r="C3" s="199"/>
      <c r="D3" s="199"/>
      <c r="E3" s="199"/>
    </row>
    <row r="4" spans="1:5" ht="12.75">
      <c r="A4" s="12"/>
      <c r="B4" s="17"/>
      <c r="C4" s="17"/>
      <c r="D4" s="17"/>
      <c r="E4" s="17"/>
    </row>
    <row r="5" spans="1:5" ht="59.25" customHeight="1">
      <c r="A5" s="12"/>
      <c r="B5" s="208" t="s">
        <v>67</v>
      </c>
      <c r="C5" s="208"/>
      <c r="D5" s="208"/>
      <c r="E5" s="208"/>
    </row>
    <row r="6" spans="1:5" s="2" customFormat="1" ht="12.75">
      <c r="A6" s="18"/>
      <c r="B6" s="209" t="s">
        <v>3</v>
      </c>
      <c r="C6" s="209" t="s">
        <v>4</v>
      </c>
      <c r="D6" s="209" t="s">
        <v>5</v>
      </c>
      <c r="E6" s="209" t="s">
        <v>70</v>
      </c>
    </row>
    <row r="7" spans="1:5" s="2" customFormat="1" ht="12.75">
      <c r="A7" s="18"/>
      <c r="B7" s="209"/>
      <c r="C7" s="209"/>
      <c r="D7" s="209"/>
      <c r="E7" s="209"/>
    </row>
    <row r="8" spans="1:5" s="2" customFormat="1" ht="12.75">
      <c r="A8" s="18"/>
      <c r="B8" s="209"/>
      <c r="C8" s="209"/>
      <c r="D8" s="209"/>
      <c r="E8" s="209"/>
    </row>
    <row r="9" spans="1:5" s="2" customFormat="1" ht="12.75">
      <c r="A9" s="18"/>
      <c r="B9" s="10">
        <v>1</v>
      </c>
      <c r="C9" s="10">
        <v>2</v>
      </c>
      <c r="D9" s="10">
        <v>3</v>
      </c>
      <c r="E9" s="10">
        <v>4</v>
      </c>
    </row>
    <row r="10" spans="1:5" s="2" customFormat="1" ht="25.5" customHeight="1">
      <c r="A10" s="18"/>
      <c r="B10" s="9">
        <v>1</v>
      </c>
      <c r="C10" s="119" t="s">
        <v>72</v>
      </c>
      <c r="D10" s="9" t="s">
        <v>13</v>
      </c>
      <c r="E10" s="34">
        <f>SUM(Контингент!D12:M12)/10</f>
        <v>0</v>
      </c>
    </row>
    <row r="11" spans="1:5" s="2" customFormat="1" ht="25.5" customHeight="1">
      <c r="A11" s="18"/>
      <c r="B11" s="9">
        <f aca="true" t="shared" si="0" ref="B11:B54">1+B10</f>
        <v>2</v>
      </c>
      <c r="C11" s="119" t="s">
        <v>58</v>
      </c>
      <c r="D11" s="9" t="s">
        <v>13</v>
      </c>
      <c r="E11" s="34">
        <f>SUM(Контингент!D13:M13)/10</f>
        <v>0</v>
      </c>
    </row>
    <row r="12" spans="1:5" s="2" customFormat="1" ht="25.5" customHeight="1">
      <c r="A12" s="18"/>
      <c r="B12" s="9">
        <f t="shared" si="0"/>
        <v>3</v>
      </c>
      <c r="C12" s="119" t="s">
        <v>59</v>
      </c>
      <c r="D12" s="9" t="s">
        <v>13</v>
      </c>
      <c r="E12" s="34">
        <f>SUM(Контингент!D14:M14)/10</f>
        <v>0</v>
      </c>
    </row>
    <row r="13" spans="1:5" s="2" customFormat="1" ht="25.5" customHeight="1">
      <c r="A13" s="18"/>
      <c r="B13" s="9">
        <f t="shared" si="0"/>
        <v>4</v>
      </c>
      <c r="C13" s="119" t="s">
        <v>60</v>
      </c>
      <c r="D13" s="9" t="s">
        <v>13</v>
      </c>
      <c r="E13" s="34">
        <f>SUM(Контингент!D22:M22)/10</f>
        <v>0</v>
      </c>
    </row>
    <row r="14" spans="1:5" s="2" customFormat="1" ht="21" customHeight="1">
      <c r="A14" s="18"/>
      <c r="B14" s="9">
        <f>1+B13</f>
        <v>5</v>
      </c>
      <c r="C14" s="119" t="s">
        <v>283</v>
      </c>
      <c r="D14" s="9" t="s">
        <v>13</v>
      </c>
      <c r="E14" s="34">
        <f>SUM(Контингент!D23:M23)/10</f>
        <v>0</v>
      </c>
    </row>
    <row r="15" spans="1:5" s="2" customFormat="1" ht="21" customHeight="1">
      <c r="A15" s="18"/>
      <c r="B15" s="9">
        <f>1+B14</f>
        <v>6</v>
      </c>
      <c r="C15" s="119" t="s">
        <v>73</v>
      </c>
      <c r="D15" s="9" t="s">
        <v>13</v>
      </c>
      <c r="E15" s="34">
        <f>SUM(Контингент!D15:M15)/10</f>
        <v>0</v>
      </c>
    </row>
    <row r="16" spans="1:5" s="2" customFormat="1" ht="21" customHeight="1">
      <c r="A16" s="18"/>
      <c r="B16" s="9">
        <f t="shared" si="0"/>
        <v>7</v>
      </c>
      <c r="C16" s="119" t="s">
        <v>62</v>
      </c>
      <c r="D16" s="9" t="s">
        <v>13</v>
      </c>
      <c r="E16" s="34">
        <f>SUM(Контингент!D16:M16)/10</f>
        <v>0</v>
      </c>
    </row>
    <row r="17" spans="1:5" s="2" customFormat="1" ht="21" customHeight="1">
      <c r="A17" s="18"/>
      <c r="B17" s="9">
        <f t="shared" si="0"/>
        <v>8</v>
      </c>
      <c r="C17" s="119" t="s">
        <v>63</v>
      </c>
      <c r="D17" s="9" t="s">
        <v>13</v>
      </c>
      <c r="E17" s="34">
        <f>SUM(Контингент!D17:M17)/10</f>
        <v>0</v>
      </c>
    </row>
    <row r="18" spans="1:5" s="2" customFormat="1" ht="21" customHeight="1">
      <c r="A18" s="18"/>
      <c r="B18" s="9">
        <f>1+B17</f>
        <v>9</v>
      </c>
      <c r="C18" s="119" t="s">
        <v>106</v>
      </c>
      <c r="D18" s="9" t="s">
        <v>13</v>
      </c>
      <c r="E18" s="34">
        <f>SUM(Контингент!D24:M24)/10</f>
        <v>0</v>
      </c>
    </row>
    <row r="19" spans="1:5" s="2" customFormat="1" ht="21" customHeight="1">
      <c r="A19" s="18"/>
      <c r="B19" s="9">
        <f>1+B18</f>
        <v>10</v>
      </c>
      <c r="C19" s="119" t="s">
        <v>284</v>
      </c>
      <c r="D19" s="9" t="s">
        <v>13</v>
      </c>
      <c r="E19" s="34">
        <f>SUM(Контингент!D25:M25)/10</f>
        <v>0</v>
      </c>
    </row>
    <row r="20" spans="1:5" s="2" customFormat="1" ht="21" customHeight="1">
      <c r="A20" s="18"/>
      <c r="B20" s="9">
        <f t="shared" si="0"/>
        <v>11</v>
      </c>
      <c r="C20" s="119" t="s">
        <v>84</v>
      </c>
      <c r="D20" s="9" t="s">
        <v>13</v>
      </c>
      <c r="E20" s="33">
        <f>SUM(Контингент!D19:M19)/10+SUM(Контингент!D26:M26)/10+SUM(Контингент!D31:M31)/10+Контингент!M36</f>
        <v>0</v>
      </c>
    </row>
    <row r="21" spans="1:5" s="2" customFormat="1" ht="21" customHeight="1">
      <c r="A21" s="18"/>
      <c r="B21" s="9">
        <f t="shared" si="0"/>
        <v>12</v>
      </c>
      <c r="C21" s="119" t="s">
        <v>85</v>
      </c>
      <c r="D21" s="9" t="s">
        <v>13</v>
      </c>
      <c r="E21" s="33">
        <f>SUM(Контингент!D20:M20)/10+SUM(Контингент!D27:M27)/10+SUM(Контингент!D32:M32)/10+Контингент!M37</f>
        <v>0</v>
      </c>
    </row>
    <row r="22" spans="1:5" s="2" customFormat="1" ht="25.5" customHeight="1">
      <c r="A22" s="18"/>
      <c r="B22" s="9">
        <f t="shared" si="0"/>
        <v>13</v>
      </c>
      <c r="C22" s="7" t="s">
        <v>76</v>
      </c>
      <c r="D22" s="9" t="s">
        <v>13</v>
      </c>
      <c r="E22" s="113"/>
    </row>
    <row r="23" spans="1:5" s="2" customFormat="1" ht="25.5" customHeight="1">
      <c r="A23" s="18"/>
      <c r="B23" s="9">
        <f t="shared" si="0"/>
        <v>14</v>
      </c>
      <c r="C23" s="7" t="s">
        <v>262</v>
      </c>
      <c r="D23" s="9" t="s">
        <v>13</v>
      </c>
      <c r="E23" s="113"/>
    </row>
    <row r="24" spans="1:5" s="2" customFormat="1" ht="25.5" customHeight="1">
      <c r="A24" s="18"/>
      <c r="B24" s="9">
        <f t="shared" si="0"/>
        <v>15</v>
      </c>
      <c r="C24" s="119" t="s">
        <v>77</v>
      </c>
      <c r="D24" s="9" t="s">
        <v>13</v>
      </c>
      <c r="E24" s="35">
        <f>SUM(Контингент!D39:M39)/10</f>
        <v>0</v>
      </c>
    </row>
    <row r="25" spans="1:5" s="2" customFormat="1" ht="25.5" customHeight="1">
      <c r="A25" s="18"/>
      <c r="B25" s="9">
        <f t="shared" si="0"/>
        <v>16</v>
      </c>
      <c r="C25" s="119" t="s">
        <v>68</v>
      </c>
      <c r="D25" s="9" t="s">
        <v>13</v>
      </c>
      <c r="E25" s="113"/>
    </row>
    <row r="26" spans="1:5" s="2" customFormat="1" ht="42" customHeight="1">
      <c r="A26" s="18"/>
      <c r="B26" s="9">
        <f t="shared" si="0"/>
        <v>17</v>
      </c>
      <c r="C26" s="119" t="s">
        <v>78</v>
      </c>
      <c r="D26" s="9" t="s">
        <v>13</v>
      </c>
      <c r="E26" s="113"/>
    </row>
    <row r="27" spans="1:5" s="2" customFormat="1" ht="39" customHeight="1">
      <c r="A27" s="18"/>
      <c r="B27" s="9">
        <f t="shared" si="0"/>
        <v>18</v>
      </c>
      <c r="C27" s="119" t="s">
        <v>263</v>
      </c>
      <c r="D27" s="9" t="s">
        <v>55</v>
      </c>
      <c r="E27" s="113"/>
    </row>
    <row r="28" spans="1:5" s="2" customFormat="1" ht="25.5" customHeight="1">
      <c r="A28" s="18"/>
      <c r="B28" s="9">
        <f t="shared" si="0"/>
        <v>19</v>
      </c>
      <c r="C28" s="119" t="s">
        <v>79</v>
      </c>
      <c r="D28" s="9" t="s">
        <v>44</v>
      </c>
      <c r="E28" s="114"/>
    </row>
    <row r="29" spans="1:5" s="2" customFormat="1" ht="25.5" customHeight="1">
      <c r="A29" s="18"/>
      <c r="B29" s="9">
        <f t="shared" si="0"/>
        <v>20</v>
      </c>
      <c r="C29" s="119" t="s">
        <v>64</v>
      </c>
      <c r="D29" s="9" t="s">
        <v>44</v>
      </c>
      <c r="E29" s="114"/>
    </row>
    <row r="30" spans="1:5" s="2" customFormat="1" ht="25.5" customHeight="1">
      <c r="A30" s="18"/>
      <c r="B30" s="9">
        <f t="shared" si="0"/>
        <v>21</v>
      </c>
      <c r="C30" s="120" t="s">
        <v>233</v>
      </c>
      <c r="D30" s="9" t="s">
        <v>44</v>
      </c>
      <c r="E30" s="114"/>
    </row>
    <row r="31" spans="1:5" s="2" customFormat="1" ht="25.5" customHeight="1">
      <c r="A31" s="18"/>
      <c r="B31" s="9">
        <f t="shared" si="0"/>
        <v>22</v>
      </c>
      <c r="C31" s="121" t="s">
        <v>234</v>
      </c>
      <c r="D31" s="9" t="s">
        <v>44</v>
      </c>
      <c r="E31" s="114"/>
    </row>
    <row r="32" spans="1:5" s="2" customFormat="1" ht="25.5" customHeight="1">
      <c r="A32" s="18"/>
      <c r="B32" s="9">
        <f t="shared" si="0"/>
        <v>23</v>
      </c>
      <c r="C32" s="119" t="s">
        <v>65</v>
      </c>
      <c r="D32" s="9" t="s">
        <v>44</v>
      </c>
      <c r="E32" s="114"/>
    </row>
    <row r="33" spans="1:5" s="2" customFormat="1" ht="25.5" customHeight="1">
      <c r="A33" s="18"/>
      <c r="B33" s="9">
        <f t="shared" si="0"/>
        <v>24</v>
      </c>
      <c r="C33" s="119" t="s">
        <v>264</v>
      </c>
      <c r="D33" s="9" t="s">
        <v>44</v>
      </c>
      <c r="E33" s="114"/>
    </row>
    <row r="34" spans="1:5" s="2" customFormat="1" ht="67.5" customHeight="1">
      <c r="A34" s="18"/>
      <c r="B34" s="9">
        <f t="shared" si="0"/>
        <v>25</v>
      </c>
      <c r="C34" s="7" t="s">
        <v>298</v>
      </c>
      <c r="D34" s="9" t="s">
        <v>44</v>
      </c>
      <c r="E34" s="114"/>
    </row>
    <row r="35" spans="1:5" s="2" customFormat="1" ht="27.75" customHeight="1">
      <c r="A35" s="18"/>
      <c r="B35" s="9">
        <f t="shared" si="0"/>
        <v>26</v>
      </c>
      <c r="C35" s="7" t="s">
        <v>299</v>
      </c>
      <c r="D35" s="9" t="s">
        <v>44</v>
      </c>
      <c r="E35" s="114"/>
    </row>
    <row r="36" spans="1:5" s="2" customFormat="1" ht="25.5" customHeight="1">
      <c r="A36" s="18"/>
      <c r="B36" s="9">
        <f t="shared" si="0"/>
        <v>27</v>
      </c>
      <c r="C36" s="119" t="s">
        <v>82</v>
      </c>
      <c r="D36" s="9" t="s">
        <v>55</v>
      </c>
      <c r="E36" s="115"/>
    </row>
    <row r="37" spans="1:5" s="2" customFormat="1" ht="25.5" customHeight="1">
      <c r="A37" s="18"/>
      <c r="B37" s="9">
        <f t="shared" si="0"/>
        <v>28</v>
      </c>
      <c r="C37" s="119" t="s">
        <v>265</v>
      </c>
      <c r="D37" s="9" t="s">
        <v>55</v>
      </c>
      <c r="E37" s="115"/>
    </row>
    <row r="38" spans="1:5" s="2" customFormat="1" ht="38.25" customHeight="1">
      <c r="A38" s="18"/>
      <c r="B38" s="9">
        <f t="shared" si="0"/>
        <v>29</v>
      </c>
      <c r="C38" s="119" t="s">
        <v>300</v>
      </c>
      <c r="D38" s="9" t="s">
        <v>55</v>
      </c>
      <c r="E38" s="113"/>
    </row>
    <row r="39" spans="1:5" s="2" customFormat="1" ht="37.5" customHeight="1">
      <c r="A39" s="18"/>
      <c r="B39" s="9">
        <f t="shared" si="0"/>
        <v>30</v>
      </c>
      <c r="C39" s="119" t="s">
        <v>301</v>
      </c>
      <c r="D39" s="9" t="s">
        <v>13</v>
      </c>
      <c r="E39" s="113"/>
    </row>
    <row r="40" spans="1:5" s="2" customFormat="1" ht="25.5" customHeight="1">
      <c r="A40" s="18"/>
      <c r="B40" s="9">
        <f t="shared" si="0"/>
        <v>31</v>
      </c>
      <c r="C40" s="119" t="s">
        <v>69</v>
      </c>
      <c r="D40" s="9" t="s">
        <v>13</v>
      </c>
      <c r="E40" s="113"/>
    </row>
    <row r="41" spans="1:5" s="2" customFormat="1" ht="39" customHeight="1">
      <c r="A41" s="18"/>
      <c r="B41" s="9">
        <f t="shared" si="0"/>
        <v>32</v>
      </c>
      <c r="C41" s="7" t="s">
        <v>302</v>
      </c>
      <c r="D41" s="9" t="s">
        <v>55</v>
      </c>
      <c r="E41" s="113"/>
    </row>
    <row r="42" spans="1:5" s="2" customFormat="1" ht="25.5" customHeight="1">
      <c r="A42" s="18"/>
      <c r="B42" s="9">
        <f t="shared" si="0"/>
        <v>33</v>
      </c>
      <c r="C42" s="7" t="s">
        <v>266</v>
      </c>
      <c r="D42" s="9" t="s">
        <v>55</v>
      </c>
      <c r="E42" s="113"/>
    </row>
    <row r="43" spans="1:5" s="2" customFormat="1" ht="25.5" customHeight="1">
      <c r="A43" s="18"/>
      <c r="B43" s="9">
        <f t="shared" si="0"/>
        <v>34</v>
      </c>
      <c r="C43" s="119" t="s">
        <v>74</v>
      </c>
      <c r="D43" s="9" t="s">
        <v>13</v>
      </c>
      <c r="E43" s="33">
        <f>SUM(Контингент!D29:M29)/10+Контингент!M34</f>
        <v>0</v>
      </c>
    </row>
    <row r="44" spans="1:5" s="2" customFormat="1" ht="21.75" customHeight="1">
      <c r="A44" s="18"/>
      <c r="B44" s="9">
        <f t="shared" si="0"/>
        <v>35</v>
      </c>
      <c r="C44" s="119" t="s">
        <v>75</v>
      </c>
      <c r="D44" s="9" t="s">
        <v>13</v>
      </c>
      <c r="E44" s="33">
        <f>SUM(Контингент!D30:M30)/10+Контингент!M35</f>
        <v>0</v>
      </c>
    </row>
    <row r="45" spans="1:5" s="2" customFormat="1" ht="25.5" customHeight="1">
      <c r="A45" s="18"/>
      <c r="B45" s="9">
        <f t="shared" si="0"/>
        <v>36</v>
      </c>
      <c r="C45" s="119" t="s">
        <v>267</v>
      </c>
      <c r="D45" s="9" t="s">
        <v>13</v>
      </c>
      <c r="E45" s="113"/>
    </row>
    <row r="46" spans="1:5" s="2" customFormat="1" ht="25.5" customHeight="1">
      <c r="A46" s="18"/>
      <c r="B46" s="9">
        <f t="shared" si="0"/>
        <v>37</v>
      </c>
      <c r="C46" s="119" t="s">
        <v>80</v>
      </c>
      <c r="D46" s="9" t="s">
        <v>55</v>
      </c>
      <c r="E46" s="113"/>
    </row>
    <row r="47" spans="1:5" s="2" customFormat="1" ht="25.5" customHeight="1">
      <c r="A47" s="18"/>
      <c r="B47" s="9">
        <f t="shared" si="0"/>
        <v>38</v>
      </c>
      <c r="C47" s="119" t="s">
        <v>81</v>
      </c>
      <c r="D47" s="9" t="s">
        <v>55</v>
      </c>
      <c r="E47" s="113"/>
    </row>
    <row r="48" spans="1:5" s="2" customFormat="1" ht="40.5" customHeight="1">
      <c r="A48" s="18"/>
      <c r="B48" s="9">
        <f t="shared" si="0"/>
        <v>39</v>
      </c>
      <c r="C48" s="7" t="s">
        <v>240</v>
      </c>
      <c r="D48" s="9" t="s">
        <v>13</v>
      </c>
      <c r="E48" s="113"/>
    </row>
    <row r="49" spans="1:5" s="2" customFormat="1" ht="30" customHeight="1">
      <c r="A49" s="18"/>
      <c r="B49" s="9">
        <f t="shared" si="0"/>
        <v>40</v>
      </c>
      <c r="C49" s="7" t="s">
        <v>241</v>
      </c>
      <c r="D49" s="9" t="s">
        <v>13</v>
      </c>
      <c r="E49" s="113"/>
    </row>
    <row r="50" spans="1:5" s="2" customFormat="1" ht="39.75" customHeight="1">
      <c r="A50" s="18"/>
      <c r="B50" s="9">
        <f t="shared" si="0"/>
        <v>41</v>
      </c>
      <c r="C50" s="7" t="s">
        <v>242</v>
      </c>
      <c r="D50" s="9" t="s">
        <v>13</v>
      </c>
      <c r="E50" s="113"/>
    </row>
    <row r="51" spans="1:5" s="2" customFormat="1" ht="40.5" customHeight="1">
      <c r="A51" s="18"/>
      <c r="B51" s="9">
        <f t="shared" si="0"/>
        <v>42</v>
      </c>
      <c r="C51" s="7" t="s">
        <v>83</v>
      </c>
      <c r="D51" s="9" t="s">
        <v>13</v>
      </c>
      <c r="E51" s="113"/>
    </row>
    <row r="52" spans="1:5" s="2" customFormat="1" ht="25.5" customHeight="1">
      <c r="A52" s="18"/>
      <c r="B52" s="9">
        <f t="shared" si="0"/>
        <v>43</v>
      </c>
      <c r="C52" s="7" t="s">
        <v>86</v>
      </c>
      <c r="D52" s="9" t="s">
        <v>44</v>
      </c>
      <c r="E52" s="114"/>
    </row>
    <row r="53" spans="1:5" s="2" customFormat="1" ht="25.5" customHeight="1">
      <c r="A53" s="18"/>
      <c r="B53" s="9">
        <f t="shared" si="0"/>
        <v>44</v>
      </c>
      <c r="C53" s="7" t="s">
        <v>285</v>
      </c>
      <c r="D53" s="9" t="s">
        <v>44</v>
      </c>
      <c r="E53" s="116"/>
    </row>
    <row r="54" spans="1:5" s="2" customFormat="1" ht="25.5" customHeight="1">
      <c r="A54" s="18"/>
      <c r="B54" s="9">
        <f t="shared" si="0"/>
        <v>45</v>
      </c>
      <c r="C54" s="7" t="s">
        <v>286</v>
      </c>
      <c r="D54" s="9" t="s">
        <v>44</v>
      </c>
      <c r="E54" s="116"/>
    </row>
    <row r="55" spans="2:5" s="176" customFormat="1" ht="22.5" customHeight="1">
      <c r="B55" s="210" t="s">
        <v>287</v>
      </c>
      <c r="C55" s="210"/>
      <c r="D55" s="210"/>
      <c r="E55" s="210"/>
    </row>
    <row r="56" spans="1:5" ht="7.5" customHeight="1">
      <c r="A56" s="12"/>
      <c r="B56" s="19"/>
      <c r="C56" s="19"/>
      <c r="D56" s="15"/>
      <c r="E56" s="12"/>
    </row>
    <row r="57" spans="1:5" ht="12.75">
      <c r="A57" s="12"/>
      <c r="B57" s="211" t="s">
        <v>90</v>
      </c>
      <c r="C57" s="211"/>
      <c r="D57" s="211"/>
      <c r="E57" s="211"/>
    </row>
    <row r="58" spans="1:5" ht="8.25" customHeight="1">
      <c r="A58" s="12"/>
      <c r="B58" s="19"/>
      <c r="C58" s="19"/>
      <c r="D58" s="19"/>
      <c r="E58" s="19"/>
    </row>
    <row r="59" spans="1:5" ht="18.75" customHeight="1">
      <c r="A59" s="12"/>
      <c r="B59" s="211" t="s">
        <v>89</v>
      </c>
      <c r="C59" s="211"/>
      <c r="D59" s="211"/>
      <c r="E59" s="211"/>
    </row>
    <row r="60" spans="1:5" ht="3.75" customHeight="1">
      <c r="A60" s="12"/>
      <c r="B60" s="12"/>
      <c r="C60" s="12"/>
      <c r="D60" s="12"/>
      <c r="E60" s="12"/>
    </row>
    <row r="61" spans="1:5" ht="12.75">
      <c r="A61" s="12"/>
      <c r="B61" s="16" t="s">
        <v>54</v>
      </c>
      <c r="C61" s="16"/>
      <c r="D61" s="12"/>
      <c r="E61" s="12"/>
    </row>
    <row r="62" spans="1:5" ht="4.5" customHeight="1">
      <c r="A62" s="12"/>
      <c r="B62" s="12"/>
      <c r="C62" s="12"/>
      <c r="D62" s="12"/>
      <c r="E62" s="12"/>
    </row>
    <row r="63" spans="1:5" ht="12.75">
      <c r="A63" s="12"/>
      <c r="B63" s="12" t="s">
        <v>66</v>
      </c>
      <c r="C63" s="171" t="s">
        <v>181</v>
      </c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</sheetData>
  <sheetProtection/>
  <protectedRanges>
    <protectedRange sqref="A5:IV5" name="Диапазон8"/>
    <protectedRange sqref="A59:IV59" name="Диапазон7"/>
    <protectedRange sqref="A57:IV57" name="Диапазон6"/>
    <protectedRange sqref="C63" name="Диапазон5"/>
    <protectedRange sqref="E45:E55" name="Диапазон4"/>
    <protectedRange sqref="E25:E42" name="Диапазон3"/>
    <protectedRange sqref="E22:E23" name="Диапазон2"/>
  </protectedRanges>
  <mergeCells count="10">
    <mergeCell ref="B55:E55"/>
    <mergeCell ref="B57:E57"/>
    <mergeCell ref="B59:E59"/>
    <mergeCell ref="B6:B8"/>
    <mergeCell ref="C6:C8"/>
    <mergeCell ref="D6:D8"/>
    <mergeCell ref="B2:E2"/>
    <mergeCell ref="B3:E3"/>
    <mergeCell ref="B5:E5"/>
    <mergeCell ref="E6:E8"/>
  </mergeCells>
  <printOptions/>
  <pageMargins left="0.39" right="0.3" top="0.5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91"/>
  <sheetViews>
    <sheetView workbookViewId="0" topLeftCell="A1">
      <selection activeCell="A6" sqref="A6:IV6"/>
    </sheetView>
  </sheetViews>
  <sheetFormatPr defaultColWidth="9.140625" defaultRowHeight="12.75"/>
  <cols>
    <col min="1" max="1" width="2.00390625" style="124" customWidth="1"/>
    <col min="2" max="2" width="5.57421875" style="124" customWidth="1"/>
    <col min="3" max="3" width="110.57421875" style="127" customWidth="1"/>
    <col min="4" max="4" width="13.421875" style="132" customWidth="1"/>
    <col min="5" max="16384" width="9.140625" style="124" customWidth="1"/>
  </cols>
  <sheetData>
    <row r="1" spans="3:4" ht="12.75">
      <c r="C1" s="125"/>
      <c r="D1" s="126" t="s">
        <v>91</v>
      </c>
    </row>
    <row r="2" ht="12.75">
      <c r="D2" s="128"/>
    </row>
    <row r="3" spans="2:4" ht="18.75">
      <c r="B3" s="214" t="s">
        <v>236</v>
      </c>
      <c r="C3" s="214"/>
      <c r="D3" s="214"/>
    </row>
    <row r="4" spans="2:4" ht="15.75">
      <c r="B4" s="130"/>
      <c r="C4" s="131"/>
      <c r="D4" s="129"/>
    </row>
    <row r="5" spans="2:4" ht="47.25" customHeight="1">
      <c r="B5" s="215" t="str">
        <f>'Абсолютные показатели'!B5:E5</f>
        <v>Наименование НИУ: ___________________________________________________________________</v>
      </c>
      <c r="C5" s="215"/>
      <c r="D5" s="215"/>
    </row>
    <row r="6" spans="2:4" s="133" customFormat="1" ht="12.75" customHeight="1">
      <c r="B6" s="216" t="s">
        <v>3</v>
      </c>
      <c r="C6" s="216" t="s">
        <v>186</v>
      </c>
      <c r="D6" s="213" t="s">
        <v>279</v>
      </c>
    </row>
    <row r="7" spans="2:4" s="133" customFormat="1" ht="27" customHeight="1">
      <c r="B7" s="217"/>
      <c r="C7" s="217"/>
      <c r="D7" s="213"/>
    </row>
    <row r="8" spans="2:4" s="133" customFormat="1" ht="24.75" customHeight="1">
      <c r="B8" s="134">
        <v>1</v>
      </c>
      <c r="C8" s="135" t="s">
        <v>187</v>
      </c>
      <c r="D8" s="136"/>
    </row>
    <row r="9" spans="2:4" s="133" customFormat="1" ht="24.75" customHeight="1">
      <c r="B9" s="134">
        <f aca="true" t="shared" si="0" ref="B9:B40">1+B8</f>
        <v>2</v>
      </c>
      <c r="C9" s="135" t="s">
        <v>276</v>
      </c>
      <c r="D9" s="136"/>
    </row>
    <row r="10" spans="2:4" s="133" customFormat="1" ht="24.75" customHeight="1">
      <c r="B10" s="134">
        <f t="shared" si="0"/>
        <v>3</v>
      </c>
      <c r="C10" s="135" t="s">
        <v>188</v>
      </c>
      <c r="D10" s="136"/>
    </row>
    <row r="11" spans="2:4" s="133" customFormat="1" ht="24.75" customHeight="1">
      <c r="B11" s="134">
        <f t="shared" si="0"/>
        <v>4</v>
      </c>
      <c r="C11" s="135" t="s">
        <v>189</v>
      </c>
      <c r="D11" s="136"/>
    </row>
    <row r="12" spans="2:4" s="133" customFormat="1" ht="24.75" customHeight="1">
      <c r="B12" s="134">
        <f t="shared" si="0"/>
        <v>5</v>
      </c>
      <c r="C12" s="135" t="s">
        <v>190</v>
      </c>
      <c r="D12" s="137"/>
    </row>
    <row r="13" spans="2:4" s="133" customFormat="1" ht="24.75" customHeight="1">
      <c r="B13" s="134">
        <f t="shared" si="0"/>
        <v>6</v>
      </c>
      <c r="C13" s="135" t="s">
        <v>191</v>
      </c>
      <c r="D13" s="164">
        <f>'Абсолютные показатели'!E32</f>
        <v>0</v>
      </c>
    </row>
    <row r="14" spans="2:4" s="133" customFormat="1" ht="24.75" customHeight="1">
      <c r="B14" s="134">
        <f t="shared" si="0"/>
        <v>7</v>
      </c>
      <c r="C14" s="135" t="s">
        <v>192</v>
      </c>
      <c r="D14" s="165">
        <f>'Относительные Показатели'!F34</f>
        <v>0</v>
      </c>
    </row>
    <row r="15" spans="2:4" s="133" customFormat="1" ht="24.75" customHeight="1">
      <c r="B15" s="134">
        <f t="shared" si="0"/>
        <v>8</v>
      </c>
      <c r="C15" s="135" t="s">
        <v>193</v>
      </c>
      <c r="D15" s="166">
        <f>'Абсолютные показатели'!E29</f>
        <v>0</v>
      </c>
    </row>
    <row r="16" spans="2:4" s="133" customFormat="1" ht="24.75" customHeight="1">
      <c r="B16" s="134">
        <f t="shared" si="0"/>
        <v>9</v>
      </c>
      <c r="C16" s="135" t="s">
        <v>194</v>
      </c>
      <c r="D16" s="139"/>
    </row>
    <row r="17" spans="2:4" s="133" customFormat="1" ht="24.75" customHeight="1">
      <c r="B17" s="134">
        <f t="shared" si="0"/>
        <v>10</v>
      </c>
      <c r="C17" s="135" t="s">
        <v>195</v>
      </c>
      <c r="D17" s="140"/>
    </row>
    <row r="18" spans="2:4" s="133" customFormat="1" ht="24.75" customHeight="1">
      <c r="B18" s="134">
        <f t="shared" si="0"/>
        <v>11</v>
      </c>
      <c r="C18" s="135" t="s">
        <v>196</v>
      </c>
      <c r="D18" s="138"/>
    </row>
    <row r="19" spans="2:4" s="133" customFormat="1" ht="24.75" customHeight="1">
      <c r="B19" s="134">
        <f t="shared" si="0"/>
        <v>12</v>
      </c>
      <c r="C19" s="135" t="s">
        <v>197</v>
      </c>
      <c r="D19" s="138"/>
    </row>
    <row r="20" spans="2:4" s="133" customFormat="1" ht="24.75" customHeight="1">
      <c r="B20" s="134">
        <f t="shared" si="0"/>
        <v>13</v>
      </c>
      <c r="C20" s="135" t="s">
        <v>198</v>
      </c>
      <c r="D20" s="138"/>
    </row>
    <row r="21" spans="2:4" s="133" customFormat="1" ht="24.75" customHeight="1">
      <c r="B21" s="134">
        <f t="shared" si="0"/>
        <v>14</v>
      </c>
      <c r="C21" s="135" t="s">
        <v>199</v>
      </c>
      <c r="D21" s="138"/>
    </row>
    <row r="22" spans="2:4" s="133" customFormat="1" ht="24.75" customHeight="1">
      <c r="B22" s="134">
        <f t="shared" si="0"/>
        <v>15</v>
      </c>
      <c r="C22" s="135" t="s">
        <v>277</v>
      </c>
      <c r="D22" s="167">
        <f>'Относительные Показатели'!F35</f>
        <v>0</v>
      </c>
    </row>
    <row r="23" spans="2:4" s="133" customFormat="1" ht="24.75" customHeight="1">
      <c r="B23" s="134">
        <f t="shared" si="0"/>
        <v>16</v>
      </c>
      <c r="C23" s="135" t="s">
        <v>280</v>
      </c>
      <c r="D23" s="138"/>
    </row>
    <row r="24" spans="2:4" s="133" customFormat="1" ht="24.75" customHeight="1">
      <c r="B24" s="134">
        <f t="shared" si="0"/>
        <v>17</v>
      </c>
      <c r="C24" s="135" t="s">
        <v>295</v>
      </c>
      <c r="D24" s="138"/>
    </row>
    <row r="25" spans="2:4" s="133" customFormat="1" ht="39.75" customHeight="1">
      <c r="B25" s="134">
        <f t="shared" si="0"/>
        <v>18</v>
      </c>
      <c r="C25" s="135" t="s">
        <v>200</v>
      </c>
      <c r="D25" s="141"/>
    </row>
    <row r="26" spans="2:4" s="133" customFormat="1" ht="24.75" customHeight="1">
      <c r="B26" s="134">
        <f t="shared" si="0"/>
        <v>19</v>
      </c>
      <c r="C26" s="135" t="s">
        <v>201</v>
      </c>
      <c r="D26" s="142"/>
    </row>
    <row r="27" spans="2:4" s="133" customFormat="1" ht="24.75" customHeight="1">
      <c r="B27" s="134">
        <f t="shared" si="0"/>
        <v>20</v>
      </c>
      <c r="C27" s="135" t="s">
        <v>202</v>
      </c>
      <c r="D27" s="143"/>
    </row>
    <row r="28" spans="2:4" s="133" customFormat="1" ht="24.75" customHeight="1">
      <c r="B28" s="134">
        <f t="shared" si="0"/>
        <v>21</v>
      </c>
      <c r="C28" s="135" t="s">
        <v>203</v>
      </c>
      <c r="D28" s="143"/>
    </row>
    <row r="29" spans="2:4" s="133" customFormat="1" ht="24.75" customHeight="1">
      <c r="B29" s="134">
        <f t="shared" si="0"/>
        <v>22</v>
      </c>
      <c r="C29" s="135" t="s">
        <v>204</v>
      </c>
      <c r="D29" s="143"/>
    </row>
    <row r="30" spans="2:4" s="133" customFormat="1" ht="24.75" customHeight="1">
      <c r="B30" s="134">
        <f t="shared" si="0"/>
        <v>23</v>
      </c>
      <c r="C30" s="135" t="s">
        <v>205</v>
      </c>
      <c r="D30" s="143"/>
    </row>
    <row r="31" spans="2:4" s="133" customFormat="1" ht="24.75" customHeight="1">
      <c r="B31" s="134">
        <f t="shared" si="0"/>
        <v>24</v>
      </c>
      <c r="C31" s="135" t="s">
        <v>281</v>
      </c>
      <c r="D31" s="139"/>
    </row>
    <row r="32" spans="2:4" s="133" customFormat="1" ht="24.75" customHeight="1">
      <c r="B32" s="134">
        <f t="shared" si="0"/>
        <v>25</v>
      </c>
      <c r="C32" s="135" t="s">
        <v>206</v>
      </c>
      <c r="D32" s="137"/>
    </row>
    <row r="33" spans="2:4" s="133" customFormat="1" ht="25.5">
      <c r="B33" s="134">
        <f t="shared" si="0"/>
        <v>26</v>
      </c>
      <c r="C33" s="144" t="s">
        <v>207</v>
      </c>
      <c r="D33" s="141"/>
    </row>
    <row r="34" spans="2:4" s="133" customFormat="1" ht="12.75">
      <c r="B34" s="134">
        <f t="shared" si="0"/>
        <v>27</v>
      </c>
      <c r="C34" s="145" t="s">
        <v>208</v>
      </c>
      <c r="D34" s="141"/>
    </row>
    <row r="35" spans="2:4" s="133" customFormat="1" ht="24.75" customHeight="1">
      <c r="B35" s="134">
        <f t="shared" si="0"/>
        <v>28</v>
      </c>
      <c r="C35" s="135" t="s">
        <v>209</v>
      </c>
      <c r="D35" s="141"/>
    </row>
    <row r="36" spans="2:4" s="133" customFormat="1" ht="12.75">
      <c r="B36" s="134">
        <f t="shared" si="0"/>
        <v>29</v>
      </c>
      <c r="C36" s="145" t="s">
        <v>208</v>
      </c>
      <c r="D36" s="141"/>
    </row>
    <row r="37" spans="2:4" s="133" customFormat="1" ht="26.25" customHeight="1">
      <c r="B37" s="134">
        <f t="shared" si="0"/>
        <v>30</v>
      </c>
      <c r="C37" s="135" t="s">
        <v>278</v>
      </c>
      <c r="D37" s="141"/>
    </row>
    <row r="38" spans="2:4" s="133" customFormat="1" ht="12.75">
      <c r="B38" s="134">
        <f t="shared" si="0"/>
        <v>31</v>
      </c>
      <c r="C38" s="145" t="s">
        <v>208</v>
      </c>
      <c r="D38" s="167">
        <f>'Относительные Показатели'!F20</f>
        <v>0</v>
      </c>
    </row>
    <row r="39" spans="2:4" s="133" customFormat="1" ht="24.75" customHeight="1">
      <c r="B39" s="134">
        <f t="shared" si="0"/>
        <v>32</v>
      </c>
      <c r="C39" s="144" t="s">
        <v>282</v>
      </c>
      <c r="D39" s="137"/>
    </row>
    <row r="40" spans="2:4" s="133" customFormat="1" ht="12.75">
      <c r="B40" s="134">
        <f t="shared" si="0"/>
        <v>33</v>
      </c>
      <c r="C40" s="146" t="s">
        <v>210</v>
      </c>
      <c r="D40" s="168">
        <f>'Относительные Показатели'!F19</f>
        <v>0</v>
      </c>
    </row>
    <row r="41" spans="2:4" s="133" customFormat="1" ht="25.5">
      <c r="B41" s="134">
        <f aca="true" t="shared" si="1" ref="B41:B72">1+B40</f>
        <v>34</v>
      </c>
      <c r="C41" s="147" t="s">
        <v>211</v>
      </c>
      <c r="D41" s="148"/>
    </row>
    <row r="42" spans="2:4" s="133" customFormat="1" ht="12.75">
      <c r="B42" s="134">
        <f t="shared" si="1"/>
        <v>35</v>
      </c>
      <c r="C42" s="146" t="s">
        <v>210</v>
      </c>
      <c r="D42" s="169">
        <f>'Относительные Показатели'!F21</f>
        <v>0</v>
      </c>
    </row>
    <row r="43" spans="2:4" s="133" customFormat="1" ht="25.5" customHeight="1">
      <c r="B43" s="134">
        <f t="shared" si="1"/>
        <v>36</v>
      </c>
      <c r="C43" s="144" t="s">
        <v>212</v>
      </c>
      <c r="D43" s="137"/>
    </row>
    <row r="44" spans="2:4" s="133" customFormat="1" ht="12.75">
      <c r="B44" s="134">
        <f t="shared" si="1"/>
        <v>37</v>
      </c>
      <c r="C44" s="146" t="s">
        <v>210</v>
      </c>
      <c r="D44" s="137"/>
    </row>
    <row r="45" spans="2:4" s="133" customFormat="1" ht="12.75">
      <c r="B45" s="134">
        <f t="shared" si="1"/>
        <v>38</v>
      </c>
      <c r="C45" s="135" t="s">
        <v>213</v>
      </c>
      <c r="D45" s="137"/>
    </row>
    <row r="46" spans="2:4" s="133" customFormat="1" ht="12.75">
      <c r="B46" s="134">
        <f t="shared" si="1"/>
        <v>39</v>
      </c>
      <c r="C46" s="146" t="s">
        <v>210</v>
      </c>
      <c r="D46" s="137"/>
    </row>
    <row r="47" spans="2:4" s="133" customFormat="1" ht="12.75">
      <c r="B47" s="134">
        <f t="shared" si="1"/>
        <v>40</v>
      </c>
      <c r="C47" s="135" t="s">
        <v>214</v>
      </c>
      <c r="D47" s="137"/>
    </row>
    <row r="48" spans="2:4" s="133" customFormat="1" ht="12.75">
      <c r="B48" s="134">
        <f t="shared" si="1"/>
        <v>41</v>
      </c>
      <c r="C48" s="146" t="s">
        <v>210</v>
      </c>
      <c r="D48" s="137"/>
    </row>
    <row r="49" spans="2:4" s="133" customFormat="1" ht="25.5" customHeight="1">
      <c r="B49" s="134">
        <f t="shared" si="1"/>
        <v>42</v>
      </c>
      <c r="C49" s="135" t="s">
        <v>215</v>
      </c>
      <c r="D49" s="137"/>
    </row>
    <row r="50" spans="2:4" s="133" customFormat="1" ht="12.75">
      <c r="B50" s="134">
        <f t="shared" si="1"/>
        <v>43</v>
      </c>
      <c r="C50" s="146" t="s">
        <v>210</v>
      </c>
      <c r="D50" s="137"/>
    </row>
    <row r="51" spans="2:4" s="133" customFormat="1" ht="12.75">
      <c r="B51" s="134">
        <f t="shared" si="1"/>
        <v>44</v>
      </c>
      <c r="C51" s="135" t="s">
        <v>216</v>
      </c>
      <c r="D51" s="137"/>
    </row>
    <row r="52" spans="2:4" s="133" customFormat="1" ht="12.75">
      <c r="B52" s="134">
        <f t="shared" si="1"/>
        <v>45</v>
      </c>
      <c r="C52" s="146" t="s">
        <v>210</v>
      </c>
      <c r="D52" s="137"/>
    </row>
    <row r="53" spans="2:4" s="133" customFormat="1" ht="12.75">
      <c r="B53" s="134">
        <f t="shared" si="1"/>
        <v>46</v>
      </c>
      <c r="C53" s="135" t="s">
        <v>217</v>
      </c>
      <c r="D53" s="137"/>
    </row>
    <row r="54" spans="2:4" s="133" customFormat="1" ht="12.75">
      <c r="B54" s="134">
        <f t="shared" si="1"/>
        <v>47</v>
      </c>
      <c r="C54" s="146" t="s">
        <v>210</v>
      </c>
      <c r="D54" s="137"/>
    </row>
    <row r="55" spans="2:4" s="133" customFormat="1" ht="26.25" customHeight="1">
      <c r="B55" s="134">
        <f t="shared" si="1"/>
        <v>48</v>
      </c>
      <c r="C55" s="135" t="s">
        <v>218</v>
      </c>
      <c r="D55" s="136"/>
    </row>
    <row r="56" spans="2:4" s="133" customFormat="1" ht="12.75">
      <c r="B56" s="134">
        <f t="shared" si="1"/>
        <v>49</v>
      </c>
      <c r="C56" s="145" t="s">
        <v>208</v>
      </c>
      <c r="D56" s="136"/>
    </row>
    <row r="57" spans="2:4" s="133" customFormat="1" ht="26.25" customHeight="1">
      <c r="B57" s="134">
        <f t="shared" si="1"/>
        <v>50</v>
      </c>
      <c r="C57" s="135" t="s">
        <v>219</v>
      </c>
      <c r="D57" s="136"/>
    </row>
    <row r="58" spans="2:4" s="133" customFormat="1" ht="12.75">
      <c r="B58" s="134">
        <f t="shared" si="1"/>
        <v>51</v>
      </c>
      <c r="C58" s="145" t="s">
        <v>208</v>
      </c>
      <c r="D58" s="149"/>
    </row>
    <row r="59" spans="2:4" s="133" customFormat="1" ht="25.5" customHeight="1">
      <c r="B59" s="134">
        <f t="shared" si="1"/>
        <v>52</v>
      </c>
      <c r="C59" s="135" t="s">
        <v>220</v>
      </c>
      <c r="D59" s="137"/>
    </row>
    <row r="60" spans="2:4" s="133" customFormat="1" ht="12.75">
      <c r="B60" s="134">
        <f t="shared" si="1"/>
        <v>53</v>
      </c>
      <c r="C60" s="146" t="s">
        <v>221</v>
      </c>
      <c r="D60" s="137"/>
    </row>
    <row r="61" spans="2:4" s="133" customFormat="1" ht="24.75" customHeight="1">
      <c r="B61" s="134">
        <f t="shared" si="1"/>
        <v>54</v>
      </c>
      <c r="C61" s="135" t="s">
        <v>222</v>
      </c>
      <c r="D61" s="170">
        <f>'Абсолютные показатели'!E19</f>
        <v>0</v>
      </c>
    </row>
    <row r="62" spans="2:4" s="133" customFormat="1" ht="12.75">
      <c r="B62" s="134">
        <f t="shared" si="1"/>
        <v>55</v>
      </c>
      <c r="C62" s="146" t="s">
        <v>221</v>
      </c>
      <c r="D62" s="170">
        <f>'Абсолютные показатели'!E14</f>
        <v>0</v>
      </c>
    </row>
    <row r="63" spans="2:4" s="133" customFormat="1" ht="25.5">
      <c r="B63" s="134">
        <f t="shared" si="1"/>
        <v>56</v>
      </c>
      <c r="C63" s="135" t="s">
        <v>223</v>
      </c>
      <c r="D63" s="136"/>
    </row>
    <row r="64" spans="2:4" s="133" customFormat="1" ht="12.75">
      <c r="B64" s="134">
        <f t="shared" si="1"/>
        <v>57</v>
      </c>
      <c r="C64" s="145" t="s">
        <v>208</v>
      </c>
      <c r="D64" s="149"/>
    </row>
    <row r="65" spans="2:4" s="133" customFormat="1" ht="24.75" customHeight="1">
      <c r="B65" s="134">
        <f t="shared" si="1"/>
        <v>58</v>
      </c>
      <c r="C65" s="135" t="s">
        <v>224</v>
      </c>
      <c r="D65" s="137"/>
    </row>
    <row r="66" spans="2:4" s="133" customFormat="1" ht="12.75">
      <c r="B66" s="134">
        <f t="shared" si="1"/>
        <v>59</v>
      </c>
      <c r="C66" s="146" t="s">
        <v>210</v>
      </c>
      <c r="D66" s="137"/>
    </row>
    <row r="67" spans="2:4" s="133" customFormat="1" ht="26.25" customHeight="1">
      <c r="B67" s="134">
        <f t="shared" si="1"/>
        <v>60</v>
      </c>
      <c r="C67" s="135" t="s">
        <v>225</v>
      </c>
      <c r="D67" s="137"/>
    </row>
    <row r="68" spans="2:4" s="133" customFormat="1" ht="12.75">
      <c r="B68" s="134">
        <f t="shared" si="1"/>
        <v>61</v>
      </c>
      <c r="C68" s="146" t="s">
        <v>210</v>
      </c>
      <c r="D68" s="137"/>
    </row>
    <row r="69" spans="2:4" s="133" customFormat="1" ht="25.5">
      <c r="B69" s="134">
        <f t="shared" si="1"/>
        <v>62</v>
      </c>
      <c r="C69" s="135" t="s">
        <v>226</v>
      </c>
      <c r="D69" s="136"/>
    </row>
    <row r="70" spans="2:4" s="133" customFormat="1" ht="12.75">
      <c r="B70" s="134">
        <f t="shared" si="1"/>
        <v>63</v>
      </c>
      <c r="C70" s="145" t="s">
        <v>208</v>
      </c>
      <c r="D70" s="149"/>
    </row>
    <row r="71" spans="2:4" s="133" customFormat="1" ht="25.5">
      <c r="B71" s="134">
        <f t="shared" si="1"/>
        <v>64</v>
      </c>
      <c r="C71" s="135" t="s">
        <v>227</v>
      </c>
      <c r="D71" s="137"/>
    </row>
    <row r="72" spans="2:4" s="133" customFormat="1" ht="12.75">
      <c r="B72" s="134">
        <f t="shared" si="1"/>
        <v>65</v>
      </c>
      <c r="C72" s="146" t="s">
        <v>221</v>
      </c>
      <c r="D72" s="137"/>
    </row>
    <row r="73" spans="2:4" s="133" customFormat="1" ht="12.75">
      <c r="B73" s="134">
        <f aca="true" t="shared" si="2" ref="B73:B79">1+B72</f>
        <v>66</v>
      </c>
      <c r="C73" s="135" t="s">
        <v>228</v>
      </c>
      <c r="D73" s="137"/>
    </row>
    <row r="74" spans="2:4" s="133" customFormat="1" ht="12.75">
      <c r="B74" s="134">
        <f t="shared" si="2"/>
        <v>67</v>
      </c>
      <c r="C74" s="146" t="s">
        <v>221</v>
      </c>
      <c r="D74" s="137"/>
    </row>
    <row r="75" spans="2:4" s="133" customFormat="1" ht="26.25" customHeight="1">
      <c r="B75" s="134">
        <f t="shared" si="2"/>
        <v>68</v>
      </c>
      <c r="C75" s="135" t="s">
        <v>229</v>
      </c>
      <c r="D75" s="137"/>
    </row>
    <row r="76" spans="2:4" s="133" customFormat="1" ht="13.5" customHeight="1">
      <c r="B76" s="134">
        <f t="shared" si="2"/>
        <v>69</v>
      </c>
      <c r="C76" s="146" t="s">
        <v>210</v>
      </c>
      <c r="D76" s="137"/>
    </row>
    <row r="77" spans="2:4" s="133" customFormat="1" ht="12.75">
      <c r="B77" s="134">
        <f t="shared" si="2"/>
        <v>70</v>
      </c>
      <c r="C77" s="144" t="s">
        <v>230</v>
      </c>
      <c r="D77" s="150"/>
    </row>
    <row r="78" spans="2:4" ht="12.75">
      <c r="B78" s="134">
        <f t="shared" si="2"/>
        <v>71</v>
      </c>
      <c r="C78" s="146" t="s">
        <v>210</v>
      </c>
      <c r="D78" s="150"/>
    </row>
    <row r="79" spans="2:4" ht="12.75">
      <c r="B79" s="134">
        <f t="shared" si="2"/>
        <v>72</v>
      </c>
      <c r="C79" s="144" t="s">
        <v>231</v>
      </c>
      <c r="D79" s="151"/>
    </row>
    <row r="80" ht="12.75">
      <c r="B80" s="124" t="s">
        <v>296</v>
      </c>
    </row>
    <row r="81" spans="2:3" ht="12.75">
      <c r="B81" s="152"/>
      <c r="C81" s="153"/>
    </row>
    <row r="82" spans="2:3" ht="12.75">
      <c r="B82" s="162" t="str">
        <f>'Абсолютные показатели'!B57:E57</f>
        <v>Ректор ______________________________ (__________________________________________________)</v>
      </c>
      <c r="C82" s="163"/>
    </row>
    <row r="83" spans="2:3" ht="6.75" customHeight="1">
      <c r="B83" s="162"/>
      <c r="C83" s="163"/>
    </row>
    <row r="84" spans="2:3" ht="18.75" customHeight="1">
      <c r="B84" s="162" t="str">
        <f>'Абсолютные показатели'!B59:E59</f>
        <v>Главный бухгалтер _______________________ (______________________________________________)</v>
      </c>
      <c r="C84" s="163"/>
    </row>
    <row r="85" spans="2:4" ht="12.75">
      <c r="B85" s="154" t="str">
        <f>'Абсолютные показатели'!B61</f>
        <v>(печать)</v>
      </c>
      <c r="C85" s="155"/>
      <c r="D85" s="156"/>
    </row>
    <row r="86" spans="2:3" ht="3" customHeight="1">
      <c r="B86" s="157"/>
      <c r="C86" s="158"/>
    </row>
    <row r="87" spans="2:3" ht="12.75">
      <c r="B87" s="212" t="str">
        <f>'Абсолютные показатели'!C63</f>
        <v>___ __________ 2010 г.</v>
      </c>
      <c r="C87" s="212"/>
    </row>
    <row r="88" spans="2:3" ht="12.75">
      <c r="B88" s="157"/>
      <c r="C88" s="158"/>
    </row>
    <row r="89" spans="2:3" ht="12.75">
      <c r="B89" s="157"/>
      <c r="C89" s="158"/>
    </row>
    <row r="90" spans="2:3" ht="12.75">
      <c r="B90" s="157"/>
      <c r="C90" s="158"/>
    </row>
    <row r="91" spans="2:3" ht="12.75">
      <c r="B91" s="157"/>
      <c r="C91" s="158"/>
    </row>
  </sheetData>
  <sheetProtection/>
  <protectedRanges>
    <protectedRange sqref="D8:D12" name="Диапазон7"/>
    <protectedRange sqref="D16:D21" name="Диапазон6"/>
    <protectedRange sqref="D23:D37" name="Диапазон5"/>
    <protectedRange sqref="D39" name="Диапазон4"/>
    <protectedRange sqref="D41" name="Диапазон3"/>
    <protectedRange sqref="D43:D60" name="Диапазон2"/>
    <protectedRange sqref="D63:D79" name="Диапазон1"/>
  </protectedRanges>
  <mergeCells count="6">
    <mergeCell ref="B87:C87"/>
    <mergeCell ref="D6:D7"/>
    <mergeCell ref="B3:D3"/>
    <mergeCell ref="B5:D5"/>
    <mergeCell ref="B6:B7"/>
    <mergeCell ref="C6:C7"/>
  </mergeCells>
  <printOptions/>
  <pageMargins left="0.23" right="0.16" top="0.4" bottom="0.39" header="0.41" footer="0.38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85" zoomScaleNormal="85" workbookViewId="0" topLeftCell="A10">
      <selection activeCell="P36" sqref="P36"/>
    </sheetView>
  </sheetViews>
  <sheetFormatPr defaultColWidth="9.140625" defaultRowHeight="12.75"/>
  <cols>
    <col min="1" max="1" width="3.00390625" style="12" bestFit="1" customWidth="1"/>
    <col min="2" max="2" width="43.7109375" style="12" customWidth="1"/>
    <col min="3" max="3" width="7.421875" style="12" customWidth="1"/>
    <col min="4" max="13" width="8.57421875" style="12" customWidth="1"/>
    <col min="14" max="16384" width="9.140625" style="12" customWidth="1"/>
  </cols>
  <sheetData>
    <row r="1" spans="3:13" ht="12.75">
      <c r="C1" s="13"/>
      <c r="D1" s="14"/>
      <c r="M1" s="31" t="s">
        <v>112</v>
      </c>
    </row>
    <row r="2" spans="1:13" ht="18.75">
      <c r="A2" s="199" t="s">
        <v>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8.75">
      <c r="A3" s="199" t="s">
        <v>57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2:5" ht="12.75">
      <c r="B4" s="17"/>
      <c r="C4" s="17"/>
      <c r="D4" s="17"/>
      <c r="E4" s="17"/>
    </row>
    <row r="5" spans="1:13" ht="48" customHeight="1">
      <c r="A5" s="50"/>
      <c r="B5" s="223" t="str">
        <f>'Абсолютные показатели'!B5:E5</f>
        <v>Наименование НИУ: ___________________________________________________________________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2:5" ht="12.75">
      <c r="B6" s="218"/>
      <c r="C6" s="218"/>
      <c r="D6" s="218"/>
      <c r="E6" s="218"/>
    </row>
    <row r="7" spans="1:13" ht="12.75" customHeight="1">
      <c r="A7" s="209" t="s">
        <v>3</v>
      </c>
      <c r="B7" s="209" t="s">
        <v>4</v>
      </c>
      <c r="C7" s="209" t="s">
        <v>5</v>
      </c>
      <c r="D7" s="209" t="s">
        <v>93</v>
      </c>
      <c r="E7" s="209" t="s">
        <v>94</v>
      </c>
      <c r="F7" s="209" t="s">
        <v>95</v>
      </c>
      <c r="G7" s="209" t="s">
        <v>96</v>
      </c>
      <c r="H7" s="209" t="s">
        <v>97</v>
      </c>
      <c r="I7" s="209" t="s">
        <v>98</v>
      </c>
      <c r="J7" s="209" t="s">
        <v>99</v>
      </c>
      <c r="K7" s="209" t="s">
        <v>100</v>
      </c>
      <c r="L7" s="209" t="s">
        <v>101</v>
      </c>
      <c r="M7" s="209" t="s">
        <v>102</v>
      </c>
    </row>
    <row r="8" spans="1:13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1:13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</row>
    <row r="11" spans="1:13" ht="12.75">
      <c r="A11" s="219" t="s">
        <v>103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1"/>
    </row>
    <row r="12" spans="1:13" ht="25.5">
      <c r="A12" s="9">
        <v>1</v>
      </c>
      <c r="B12" s="32" t="s">
        <v>72</v>
      </c>
      <c r="C12" s="9" t="s">
        <v>13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25.5">
      <c r="A13" s="9">
        <f>1+A12</f>
        <v>2</v>
      </c>
      <c r="B13" s="32" t="s">
        <v>58</v>
      </c>
      <c r="C13" s="9" t="s">
        <v>13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25.5">
      <c r="A14" s="9">
        <f>1+A13</f>
        <v>3</v>
      </c>
      <c r="B14" s="32" t="s">
        <v>59</v>
      </c>
      <c r="C14" s="9" t="s">
        <v>13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21" customHeight="1">
      <c r="A15" s="9">
        <f>1+A14</f>
        <v>4</v>
      </c>
      <c r="B15" s="32" t="s">
        <v>73</v>
      </c>
      <c r="C15" s="9" t="s">
        <v>13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21" customHeight="1">
      <c r="A16" s="9">
        <f>1+A15</f>
        <v>5</v>
      </c>
      <c r="B16" s="32" t="s">
        <v>62</v>
      </c>
      <c r="C16" s="9" t="s">
        <v>13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21" customHeight="1">
      <c r="A17" s="9">
        <f>1+A16</f>
        <v>6</v>
      </c>
      <c r="B17" s="32" t="s">
        <v>63</v>
      </c>
      <c r="C17" s="9" t="s">
        <v>13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219" t="s">
        <v>107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</row>
    <row r="19" spans="1:13" ht="25.5">
      <c r="A19" s="11">
        <f>1+A17</f>
        <v>7</v>
      </c>
      <c r="B19" s="32" t="s">
        <v>114</v>
      </c>
      <c r="C19" s="9" t="s">
        <v>13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25.5">
      <c r="A20" s="11">
        <f>1+A19</f>
        <v>8</v>
      </c>
      <c r="B20" s="32" t="s">
        <v>115</v>
      </c>
      <c r="C20" s="9" t="s">
        <v>13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12.75">
      <c r="A21" s="219" t="s">
        <v>104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1"/>
    </row>
    <row r="22" spans="1:13" ht="25.5">
      <c r="A22" s="9">
        <f>1+A20</f>
        <v>9</v>
      </c>
      <c r="B22" s="32" t="s">
        <v>60</v>
      </c>
      <c r="C22" s="9" t="s">
        <v>13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25.5">
      <c r="A23" s="9">
        <f>1+A22</f>
        <v>10</v>
      </c>
      <c r="B23" s="32" t="s">
        <v>61</v>
      </c>
      <c r="C23" s="9" t="s">
        <v>13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25.5">
      <c r="A24" s="9">
        <f>1+A23</f>
        <v>11</v>
      </c>
      <c r="B24" s="32" t="s">
        <v>106</v>
      </c>
      <c r="C24" s="9" t="s">
        <v>13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25.5">
      <c r="A25" s="9">
        <f>1+A24</f>
        <v>12</v>
      </c>
      <c r="B25" s="32" t="s">
        <v>105</v>
      </c>
      <c r="C25" s="9" t="s">
        <v>13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25.5">
      <c r="A26" s="9">
        <f>1+A25</f>
        <v>13</v>
      </c>
      <c r="B26" s="32" t="s">
        <v>116</v>
      </c>
      <c r="C26" s="9" t="s">
        <v>13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30.75" customHeight="1">
      <c r="A27" s="9">
        <f>1+A26</f>
        <v>14</v>
      </c>
      <c r="B27" s="32" t="s">
        <v>117</v>
      </c>
      <c r="C27" s="9" t="s">
        <v>13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12.75">
      <c r="A28" s="222" t="s">
        <v>108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</row>
    <row r="29" spans="1:13" ht="25.5">
      <c r="A29" s="70">
        <f>1+A27</f>
        <v>15</v>
      </c>
      <c r="B29" s="32" t="s">
        <v>118</v>
      </c>
      <c r="C29" s="9" t="s">
        <v>13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25.5">
      <c r="A30" s="70">
        <f>1+A29</f>
        <v>16</v>
      </c>
      <c r="B30" s="32" t="s">
        <v>119</v>
      </c>
      <c r="C30" s="9" t="s">
        <v>13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 ht="38.25">
      <c r="A31" s="70">
        <f>1+A30</f>
        <v>17</v>
      </c>
      <c r="B31" s="32" t="s">
        <v>120</v>
      </c>
      <c r="C31" s="9" t="s">
        <v>13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 ht="38.25">
      <c r="A32" s="70">
        <f>1+A31</f>
        <v>18</v>
      </c>
      <c r="B32" s="32" t="s">
        <v>121</v>
      </c>
      <c r="C32" s="9" t="s">
        <v>13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3" ht="12.75">
      <c r="A33" s="233" t="s">
        <v>109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spans="1:13" ht="24.75" customHeight="1">
      <c r="A34" s="117">
        <f>1+A32</f>
        <v>19</v>
      </c>
      <c r="B34" s="40" t="s">
        <v>74</v>
      </c>
      <c r="C34" s="39" t="s">
        <v>13</v>
      </c>
      <c r="D34" s="224" t="s">
        <v>389</v>
      </c>
      <c r="E34" s="225"/>
      <c r="F34" s="225"/>
      <c r="G34" s="225"/>
      <c r="H34" s="225"/>
      <c r="I34" s="225"/>
      <c r="J34" s="225"/>
      <c r="K34" s="225"/>
      <c r="L34" s="226"/>
      <c r="M34" s="173"/>
    </row>
    <row r="35" spans="1:13" ht="24.75" customHeight="1">
      <c r="A35" s="70">
        <f>1+A34</f>
        <v>20</v>
      </c>
      <c r="B35" s="32" t="s">
        <v>75</v>
      </c>
      <c r="C35" s="9" t="s">
        <v>13</v>
      </c>
      <c r="D35" s="227"/>
      <c r="E35" s="228"/>
      <c r="F35" s="228"/>
      <c r="G35" s="228"/>
      <c r="H35" s="228"/>
      <c r="I35" s="228"/>
      <c r="J35" s="228"/>
      <c r="K35" s="228"/>
      <c r="L35" s="229"/>
      <c r="M35" s="174"/>
    </row>
    <row r="36" spans="1:13" ht="25.5">
      <c r="A36" s="70">
        <f>1+A35</f>
        <v>21</v>
      </c>
      <c r="B36" s="32" t="s">
        <v>110</v>
      </c>
      <c r="C36" s="9" t="s">
        <v>13</v>
      </c>
      <c r="D36" s="227"/>
      <c r="E36" s="228"/>
      <c r="F36" s="228"/>
      <c r="G36" s="228"/>
      <c r="H36" s="228"/>
      <c r="I36" s="228"/>
      <c r="J36" s="228"/>
      <c r="K36" s="228"/>
      <c r="L36" s="229"/>
      <c r="M36" s="174"/>
    </row>
    <row r="37" spans="1:13" ht="25.5">
      <c r="A37" s="70">
        <f>1+A36</f>
        <v>22</v>
      </c>
      <c r="B37" s="32" t="s">
        <v>111</v>
      </c>
      <c r="C37" s="9" t="s">
        <v>13</v>
      </c>
      <c r="D37" s="230"/>
      <c r="E37" s="231"/>
      <c r="F37" s="231"/>
      <c r="G37" s="231"/>
      <c r="H37" s="231"/>
      <c r="I37" s="231"/>
      <c r="J37" s="231"/>
      <c r="K37" s="231"/>
      <c r="L37" s="232"/>
      <c r="M37" s="174"/>
    </row>
    <row r="38" spans="1:13" ht="12.75">
      <c r="A38" s="219" t="s">
        <v>113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1"/>
    </row>
    <row r="39" spans="1:13" ht="38.25">
      <c r="A39" s="9">
        <f>1+A37</f>
        <v>23</v>
      </c>
      <c r="B39" s="32" t="s">
        <v>303</v>
      </c>
      <c r="C39" s="9" t="s">
        <v>13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1" ht="12.75">
      <c r="B41" s="12" t="str">
        <f>'Абсолютные показатели'!B57:E57</f>
        <v>Ректор ______________________________ (__________________________________________________)</v>
      </c>
    </row>
    <row r="43" ht="12.75">
      <c r="B43" s="118" t="str">
        <f>'Абсолютные показатели'!B61</f>
        <v>(печать)</v>
      </c>
    </row>
    <row r="45" ht="12.75">
      <c r="B45" s="12" t="str">
        <f>'Абсолютные показатели'!C63</f>
        <v>___ __________ 2010 г.</v>
      </c>
    </row>
  </sheetData>
  <sheetProtection/>
  <protectedRanges>
    <protectedRange sqref="M34:M37" name="Диапазон7"/>
    <protectedRange sqref="D39:M39" name="Диапазон5"/>
    <protectedRange sqref="D29:M32" name="Диапазон4"/>
    <protectedRange sqref="D22:M27" name="Диапазон3"/>
    <protectedRange sqref="D19:M20" name="Диапазон2"/>
    <protectedRange sqref="D12:M17" name="Диапазон1"/>
  </protectedRanges>
  <mergeCells count="24">
    <mergeCell ref="A38:M38"/>
    <mergeCell ref="L7:L9"/>
    <mergeCell ref="M7:M9"/>
    <mergeCell ref="G7:G9"/>
    <mergeCell ref="B7:B9"/>
    <mergeCell ref="C7:C9"/>
    <mergeCell ref="D7:D9"/>
    <mergeCell ref="A11:M11"/>
    <mergeCell ref="D34:L37"/>
    <mergeCell ref="A33:M33"/>
    <mergeCell ref="A2:M2"/>
    <mergeCell ref="A3:M3"/>
    <mergeCell ref="B5:M5"/>
    <mergeCell ref="H7:H9"/>
    <mergeCell ref="I7:I9"/>
    <mergeCell ref="J7:J9"/>
    <mergeCell ref="K7:K9"/>
    <mergeCell ref="A7:A9"/>
    <mergeCell ref="E7:E9"/>
    <mergeCell ref="F7:F9"/>
    <mergeCell ref="B6:E6"/>
    <mergeCell ref="A21:M21"/>
    <mergeCell ref="A18:M18"/>
    <mergeCell ref="A28:M28"/>
  </mergeCells>
  <printOptions/>
  <pageMargins left="0.47" right="0.44" top="0.47" bottom="0.52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workbookViewId="0" topLeftCell="A1">
      <selection activeCell="I21" sqref="I21"/>
    </sheetView>
  </sheetViews>
  <sheetFormatPr defaultColWidth="9.140625" defaultRowHeight="12.75"/>
  <cols>
    <col min="1" max="1" width="3.00390625" style="12" bestFit="1" customWidth="1"/>
    <col min="2" max="2" width="38.00390625" style="12" customWidth="1"/>
    <col min="3" max="3" width="19.8515625" style="12" customWidth="1"/>
    <col min="4" max="4" width="18.7109375" style="12" customWidth="1"/>
    <col min="5" max="5" width="25.57421875" style="12" customWidth="1"/>
    <col min="6" max="6" width="14.8515625" style="12" bestFit="1" customWidth="1"/>
    <col min="7" max="7" width="14.00390625" style="12" customWidth="1"/>
    <col min="8" max="11" width="8.57421875" style="12" customWidth="1"/>
    <col min="12" max="16384" width="9.140625" style="12" customWidth="1"/>
  </cols>
  <sheetData>
    <row r="1" spans="3:8" ht="12.75">
      <c r="C1" s="13"/>
      <c r="D1" s="14"/>
      <c r="H1" s="31" t="s">
        <v>123</v>
      </c>
    </row>
    <row r="2" spans="1:11" ht="45" customHeight="1">
      <c r="A2" s="234" t="s">
        <v>173</v>
      </c>
      <c r="B2" s="234"/>
      <c r="C2" s="234"/>
      <c r="D2" s="234"/>
      <c r="E2" s="234"/>
      <c r="F2" s="234"/>
      <c r="G2" s="234"/>
      <c r="H2" s="234"/>
      <c r="I2" s="37"/>
      <c r="J2" s="37"/>
      <c r="K2" s="37"/>
    </row>
    <row r="3" spans="1:11" ht="18.75">
      <c r="A3" s="199"/>
      <c r="B3" s="199"/>
      <c r="C3" s="199"/>
      <c r="D3" s="199"/>
      <c r="E3" s="199"/>
      <c r="F3" s="199"/>
      <c r="G3" s="199"/>
      <c r="H3" s="37"/>
      <c r="I3" s="37"/>
      <c r="J3" s="37"/>
      <c r="K3" s="37"/>
    </row>
    <row r="4" spans="2:4" ht="12.75">
      <c r="B4" s="17"/>
      <c r="C4" s="17"/>
      <c r="D4" s="17"/>
    </row>
    <row r="5" spans="1:11" ht="48" customHeight="1">
      <c r="A5" s="50"/>
      <c r="B5" s="235" t="str">
        <f>'Абсолютные показатели'!B5:E5</f>
        <v>Наименование НИУ: ___________________________________________________________________</v>
      </c>
      <c r="C5" s="235"/>
      <c r="D5" s="235"/>
      <c r="E5" s="235"/>
      <c r="F5" s="235"/>
      <c r="G5" s="235"/>
      <c r="H5" s="235"/>
      <c r="I5" s="45"/>
      <c r="J5" s="45"/>
      <c r="K5" s="45"/>
    </row>
    <row r="6" spans="1:11" s="52" customFormat="1" ht="51" customHeight="1">
      <c r="A6" s="186" t="s">
        <v>3</v>
      </c>
      <c r="B6" s="185" t="s">
        <v>122</v>
      </c>
      <c r="C6" s="185" t="s">
        <v>153</v>
      </c>
      <c r="D6" s="185" t="s">
        <v>237</v>
      </c>
      <c r="E6" s="185" t="s">
        <v>174</v>
      </c>
      <c r="F6" s="44" t="s">
        <v>171</v>
      </c>
      <c r="G6" s="44" t="s">
        <v>172</v>
      </c>
      <c r="H6" s="44" t="s">
        <v>274</v>
      </c>
      <c r="I6" s="41"/>
      <c r="J6" s="41"/>
      <c r="K6" s="41"/>
    </row>
    <row r="7" spans="1:11" s="52" customFormat="1" ht="16.5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41"/>
      <c r="J7" s="41"/>
      <c r="K7" s="41"/>
    </row>
    <row r="8" spans="1:11" ht="15" customHeight="1">
      <c r="A8" s="53">
        <v>1</v>
      </c>
      <c r="B8" s="42"/>
      <c r="C8" s="42"/>
      <c r="D8" s="42"/>
      <c r="E8" s="42"/>
      <c r="F8" s="43"/>
      <c r="G8" s="43"/>
      <c r="H8" s="93"/>
      <c r="I8" s="38"/>
      <c r="J8" s="38"/>
      <c r="K8" s="38"/>
    </row>
    <row r="9" spans="1:11" ht="15" customHeight="1">
      <c r="A9" s="53">
        <f>1+A8</f>
        <v>2</v>
      </c>
      <c r="B9" s="42"/>
      <c r="C9" s="42"/>
      <c r="D9" s="42"/>
      <c r="E9" s="42"/>
      <c r="F9" s="42"/>
      <c r="G9" s="42"/>
      <c r="H9" s="94"/>
      <c r="I9" s="38"/>
      <c r="J9" s="38"/>
      <c r="K9" s="38"/>
    </row>
    <row r="10" spans="1:11" ht="15" customHeight="1">
      <c r="A10" s="53" t="s">
        <v>127</v>
      </c>
      <c r="B10" s="42"/>
      <c r="C10" s="42"/>
      <c r="D10" s="42"/>
      <c r="E10" s="42"/>
      <c r="F10" s="42"/>
      <c r="G10" s="42"/>
      <c r="H10" s="86"/>
      <c r="I10" s="38"/>
      <c r="J10" s="38"/>
      <c r="K10" s="38"/>
    </row>
    <row r="11" spans="1:12" ht="15" customHeight="1">
      <c r="A11" s="95"/>
      <c r="B11" s="122" t="s">
        <v>260</v>
      </c>
      <c r="C11" s="122"/>
      <c r="D11" s="122"/>
      <c r="E11" s="122"/>
      <c r="F11" s="122"/>
      <c r="G11" s="122"/>
      <c r="H11" s="122"/>
      <c r="I11" s="46"/>
      <c r="J11" s="46"/>
      <c r="K11" s="46"/>
      <c r="L11" s="46"/>
    </row>
    <row r="13" ht="21" customHeight="1">
      <c r="B13" s="12" t="str">
        <f>'Абсолютные показатели'!B57:E57</f>
        <v>Ректор ______________________________ (__________________________________________________)</v>
      </c>
    </row>
    <row r="16" ht="12.75">
      <c r="B16" s="54" t="str">
        <f>'Абсолютные показатели'!B61</f>
        <v>(печать)</v>
      </c>
    </row>
    <row r="18" ht="12.75">
      <c r="B18" s="12" t="str">
        <f>'Абсолютные показатели'!C63</f>
        <v>___ __________ 2010 г.</v>
      </c>
    </row>
  </sheetData>
  <sheetProtection/>
  <protectedRanges>
    <protectedRange sqref="B5:D10 F7:G7" name="Диапазон2"/>
    <protectedRange sqref="B11:E11" name="Диапазон2_1"/>
  </protectedRanges>
  <mergeCells count="3">
    <mergeCell ref="A3:G3"/>
    <mergeCell ref="A2:H2"/>
    <mergeCell ref="B5:H5"/>
  </mergeCells>
  <printOptions/>
  <pageMargins left="0.32" right="0.39" top="0.51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85" zoomScaleNormal="85" workbookViewId="0" topLeftCell="A1">
      <selection activeCell="D7" sqref="D7:I7"/>
    </sheetView>
  </sheetViews>
  <sheetFormatPr defaultColWidth="9.140625" defaultRowHeight="12.75"/>
  <cols>
    <col min="1" max="1" width="3.00390625" style="12" bestFit="1" customWidth="1"/>
    <col min="2" max="2" width="38.28125" style="12" customWidth="1"/>
    <col min="3" max="3" width="43.8515625" style="12" customWidth="1"/>
    <col min="4" max="4" width="22.57421875" style="12" customWidth="1"/>
    <col min="5" max="5" width="11.28125" style="12" customWidth="1"/>
    <col min="6" max="6" width="13.00390625" style="12" customWidth="1"/>
    <col min="7" max="11" width="8.57421875" style="12" customWidth="1"/>
    <col min="12" max="16384" width="9.140625" style="12" customWidth="1"/>
  </cols>
  <sheetData>
    <row r="1" ht="12.75">
      <c r="I1" s="31" t="s">
        <v>132</v>
      </c>
    </row>
    <row r="2" spans="1:11" ht="49.5" customHeight="1">
      <c r="A2" s="234" t="s">
        <v>294</v>
      </c>
      <c r="B2" s="234"/>
      <c r="C2" s="234"/>
      <c r="D2" s="234"/>
      <c r="E2" s="234"/>
      <c r="F2" s="234"/>
      <c r="G2" s="234"/>
      <c r="H2" s="234"/>
      <c r="I2" s="234"/>
      <c r="J2" s="37"/>
      <c r="K2" s="37"/>
    </row>
    <row r="3" spans="4:6" ht="12.75">
      <c r="D3" s="17"/>
      <c r="E3" s="17"/>
      <c r="F3" s="17"/>
    </row>
    <row r="4" spans="1:11" ht="48" customHeight="1">
      <c r="A4" s="50"/>
      <c r="B4" s="235" t="str">
        <f>'Абсолютные показатели'!B5:E5</f>
        <v>Наименование НИУ: ___________________________________________________________________</v>
      </c>
      <c r="C4" s="235"/>
      <c r="D4" s="235"/>
      <c r="E4" s="235"/>
      <c r="F4" s="235"/>
      <c r="G4" s="235"/>
      <c r="H4" s="235"/>
      <c r="I4" s="235"/>
      <c r="J4" s="45"/>
      <c r="K4" s="45"/>
    </row>
    <row r="5" spans="1:11" s="52" customFormat="1" ht="48" customHeight="1">
      <c r="A5" s="241" t="s">
        <v>3</v>
      </c>
      <c r="B5" s="241" t="s">
        <v>292</v>
      </c>
      <c r="C5" s="241" t="s">
        <v>124</v>
      </c>
      <c r="D5" s="241" t="s">
        <v>324</v>
      </c>
      <c r="E5" s="177" t="s">
        <v>325</v>
      </c>
      <c r="F5" s="241" t="s">
        <v>128</v>
      </c>
      <c r="G5" s="239" t="s">
        <v>125</v>
      </c>
      <c r="H5" s="240"/>
      <c r="I5" s="237" t="s">
        <v>131</v>
      </c>
      <c r="J5" s="41"/>
      <c r="K5" s="41"/>
    </row>
    <row r="6" spans="1:11" ht="38.25">
      <c r="A6" s="242"/>
      <c r="B6" s="242"/>
      <c r="C6" s="242"/>
      <c r="D6" s="242"/>
      <c r="E6" s="178"/>
      <c r="F6" s="242"/>
      <c r="G6" s="48" t="s">
        <v>126</v>
      </c>
      <c r="H6" s="48" t="s">
        <v>238</v>
      </c>
      <c r="I6" s="237"/>
      <c r="J6" s="38"/>
      <c r="K6" s="38"/>
    </row>
    <row r="7" spans="1:11" ht="15" customHeight="1">
      <c r="A7" s="49">
        <v>1</v>
      </c>
      <c r="B7" s="49">
        <f>1+A7</f>
        <v>2</v>
      </c>
      <c r="C7" s="49">
        <f aca="true" t="shared" si="0" ref="C7:I7">1+B7</f>
        <v>3</v>
      </c>
      <c r="D7" s="49">
        <f t="shared" si="0"/>
        <v>4</v>
      </c>
      <c r="E7" s="49">
        <f t="shared" si="0"/>
        <v>5</v>
      </c>
      <c r="F7" s="49">
        <f t="shared" si="0"/>
        <v>6</v>
      </c>
      <c r="G7" s="49">
        <f t="shared" si="0"/>
        <v>7</v>
      </c>
      <c r="H7" s="49">
        <f t="shared" si="0"/>
        <v>8</v>
      </c>
      <c r="I7" s="49">
        <f t="shared" si="0"/>
        <v>9</v>
      </c>
      <c r="J7" s="38"/>
      <c r="K7" s="38"/>
    </row>
    <row r="8" spans="1:9" ht="12.75">
      <c r="A8" s="99">
        <v>1</v>
      </c>
      <c r="B8" s="99"/>
      <c r="C8" s="99"/>
      <c r="D8" s="100"/>
      <c r="E8" s="100"/>
      <c r="F8" s="101"/>
      <c r="G8" s="101"/>
      <c r="H8" s="101"/>
      <c r="I8" s="70"/>
    </row>
    <row r="9" spans="1:9" ht="12.75">
      <c r="A9" s="99">
        <v>2</v>
      </c>
      <c r="B9" s="99"/>
      <c r="C9" s="99"/>
      <c r="D9" s="100"/>
      <c r="E9" s="100"/>
      <c r="F9" s="101"/>
      <c r="G9" s="101"/>
      <c r="H9" s="101"/>
      <c r="I9" s="70"/>
    </row>
    <row r="10" spans="1:9" ht="12.75">
      <c r="A10" s="99" t="s">
        <v>127</v>
      </c>
      <c r="B10" s="99"/>
      <c r="C10" s="99"/>
      <c r="D10" s="100"/>
      <c r="E10" s="100"/>
      <c r="F10" s="101"/>
      <c r="G10" s="101"/>
      <c r="H10" s="101"/>
      <c r="I10" s="70"/>
    </row>
    <row r="11" spans="1:9" ht="12.75">
      <c r="A11" s="102"/>
      <c r="B11" s="102"/>
      <c r="C11" s="102"/>
      <c r="D11" s="103"/>
      <c r="E11" s="103"/>
      <c r="F11" s="104"/>
      <c r="G11" s="104"/>
      <c r="H11" s="104"/>
      <c r="I11" s="81"/>
    </row>
    <row r="12" spans="1:9" ht="11.25" customHeight="1">
      <c r="A12" s="102"/>
      <c r="B12" s="238" t="s">
        <v>175</v>
      </c>
      <c r="C12" s="238"/>
      <c r="D12" s="238"/>
      <c r="E12" s="103"/>
      <c r="F12" s="104"/>
      <c r="G12" s="104"/>
      <c r="H12" s="104"/>
      <c r="I12" s="81"/>
    </row>
    <row r="13" spans="2:9" ht="66.75" customHeight="1">
      <c r="B13" s="236" t="s">
        <v>293</v>
      </c>
      <c r="C13" s="236"/>
      <c r="D13" s="236"/>
      <c r="E13" s="236"/>
      <c r="F13" s="236"/>
      <c r="G13" s="236"/>
      <c r="H13" s="236"/>
      <c r="I13" s="236"/>
    </row>
    <row r="14" spans="2:9" ht="29.25" customHeight="1">
      <c r="B14" s="236" t="s">
        <v>326</v>
      </c>
      <c r="C14" s="236"/>
      <c r="D14" s="236"/>
      <c r="E14" s="236"/>
      <c r="F14" s="236"/>
      <c r="G14" s="236"/>
      <c r="H14" s="236"/>
      <c r="I14" s="236"/>
    </row>
    <row r="15" ht="12.75">
      <c r="B15" s="12" t="s">
        <v>275</v>
      </c>
    </row>
    <row r="17" ht="20.25" customHeight="1">
      <c r="B17" s="12" t="str">
        <f>'Абсолютные показатели'!B57:E57</f>
        <v>Ректор ______________________________ (__________________________________________________)</v>
      </c>
    </row>
    <row r="18" spans="2:5" ht="12.75">
      <c r="B18" s="98" t="str">
        <f>'Абсолютные показатели'!B61</f>
        <v>(печать)</v>
      </c>
      <c r="C18" s="98"/>
      <c r="D18" s="98"/>
      <c r="E18" s="98"/>
    </row>
    <row r="19" ht="12.75">
      <c r="B19" s="12" t="str">
        <f>'Абсолютные показатели'!C63</f>
        <v>___ __________ 2010 г.</v>
      </c>
    </row>
  </sheetData>
  <sheetProtection/>
  <protectedRanges>
    <protectedRange sqref="D4:F6 B5:C6" name="Диапазон2"/>
  </protectedRanges>
  <mergeCells count="12">
    <mergeCell ref="A2:I2"/>
    <mergeCell ref="G5:H5"/>
    <mergeCell ref="A5:A6"/>
    <mergeCell ref="B5:B6"/>
    <mergeCell ref="C5:C6"/>
    <mergeCell ref="D5:D6"/>
    <mergeCell ref="B4:I4"/>
    <mergeCell ref="F5:F6"/>
    <mergeCell ref="B14:I14"/>
    <mergeCell ref="B13:I13"/>
    <mergeCell ref="I5:I6"/>
    <mergeCell ref="B12:D12"/>
  </mergeCells>
  <printOptions/>
  <pageMargins left="0.32" right="0.21" top="0.51" bottom="0.5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1"/>
  <sheetViews>
    <sheetView zoomScale="85" zoomScaleNormal="85" workbookViewId="0" topLeftCell="A1">
      <selection activeCell="E4" sqref="E4"/>
    </sheetView>
  </sheetViews>
  <sheetFormatPr defaultColWidth="9.140625" defaultRowHeight="12.75"/>
  <cols>
    <col min="1" max="1" width="1.7109375" style="69" customWidth="1"/>
    <col min="2" max="2" width="3.57421875" style="69" customWidth="1"/>
    <col min="3" max="3" width="63.28125" style="69" customWidth="1"/>
    <col min="4" max="4" width="10.00390625" style="69" customWidth="1"/>
    <col min="5" max="5" width="25.28125" style="69" customWidth="1"/>
    <col min="6" max="6" width="18.8515625" style="69" customWidth="1"/>
    <col min="7" max="7" width="12.421875" style="69" customWidth="1"/>
    <col min="8" max="16384" width="9.140625" style="69" customWidth="1"/>
  </cols>
  <sheetData>
    <row r="1" spans="2:8" ht="12.75">
      <c r="B1" s="61"/>
      <c r="C1" s="71"/>
      <c r="D1" s="71"/>
      <c r="E1" s="61"/>
      <c r="F1" s="61"/>
      <c r="H1" s="31" t="s">
        <v>154</v>
      </c>
    </row>
    <row r="2" spans="2:7" ht="12.75">
      <c r="B2" s="61"/>
      <c r="C2" s="61"/>
      <c r="D2" s="61"/>
      <c r="E2" s="61"/>
      <c r="F2" s="61"/>
      <c r="G2" s="61"/>
    </row>
    <row r="3" spans="2:8" ht="14.25">
      <c r="B3" s="244" t="s">
        <v>380</v>
      </c>
      <c r="C3" s="244"/>
      <c r="D3" s="244"/>
      <c r="E3" s="244"/>
      <c r="F3" s="244"/>
      <c r="G3" s="244"/>
      <c r="H3" s="244"/>
    </row>
    <row r="4" spans="2:7" ht="12.75">
      <c r="B4" s="61"/>
      <c r="C4" s="61"/>
      <c r="D4" s="61"/>
      <c r="E4" s="61"/>
      <c r="F4" s="61"/>
      <c r="G4" s="61"/>
    </row>
    <row r="5" spans="2:8" ht="41.25" customHeight="1">
      <c r="B5" s="243" t="str">
        <f>'Абсолютные показатели'!B5:E5</f>
        <v>Наименование НИУ: ___________________________________________________________________</v>
      </c>
      <c r="C5" s="243"/>
      <c r="D5" s="243"/>
      <c r="E5" s="243"/>
      <c r="F5" s="243"/>
      <c r="G5" s="243"/>
      <c r="H5" s="243"/>
    </row>
    <row r="6" spans="2:7" ht="12.75">
      <c r="B6" s="61"/>
      <c r="C6" s="61"/>
      <c r="D6" s="61"/>
      <c r="E6" s="61"/>
      <c r="F6" s="61"/>
      <c r="G6" s="61"/>
    </row>
    <row r="7" spans="2:8" s="72" customFormat="1" ht="29.25" customHeight="1">
      <c r="B7" s="241" t="s">
        <v>3</v>
      </c>
      <c r="C7" s="241" t="s">
        <v>133</v>
      </c>
      <c r="D7" s="241" t="s">
        <v>158</v>
      </c>
      <c r="E7" s="241" t="s">
        <v>134</v>
      </c>
      <c r="F7" s="239" t="s">
        <v>135</v>
      </c>
      <c r="G7" s="240"/>
      <c r="H7" s="237" t="s">
        <v>129</v>
      </c>
    </row>
    <row r="8" spans="2:8" s="72" customFormat="1" ht="17.25" customHeight="1">
      <c r="B8" s="242"/>
      <c r="C8" s="242"/>
      <c r="D8" s="242"/>
      <c r="E8" s="242"/>
      <c r="F8" s="59" t="s">
        <v>3</v>
      </c>
      <c r="G8" s="49" t="s">
        <v>136</v>
      </c>
      <c r="H8" s="237"/>
    </row>
    <row r="9" spans="2:8" s="72" customFormat="1" ht="11.25" customHeight="1">
      <c r="B9" s="60">
        <v>1</v>
      </c>
      <c r="C9" s="60">
        <f aca="true" t="shared" si="0" ref="C9:H9">1+B9</f>
        <v>2</v>
      </c>
      <c r="D9" s="60">
        <f t="shared" si="0"/>
        <v>3</v>
      </c>
      <c r="E9" s="60">
        <f t="shared" si="0"/>
        <v>4</v>
      </c>
      <c r="F9" s="60">
        <f t="shared" si="0"/>
        <v>5</v>
      </c>
      <c r="G9" s="60">
        <f t="shared" si="0"/>
        <v>6</v>
      </c>
      <c r="H9" s="60">
        <f t="shared" si="0"/>
        <v>7</v>
      </c>
    </row>
    <row r="10" spans="2:8" s="72" customFormat="1" ht="27" customHeight="1">
      <c r="B10" s="62">
        <v>1</v>
      </c>
      <c r="C10" s="63"/>
      <c r="D10" s="64"/>
      <c r="E10" s="67"/>
      <c r="F10" s="65"/>
      <c r="G10" s="66"/>
      <c r="H10" s="70"/>
    </row>
    <row r="11" spans="2:8" s="72" customFormat="1" ht="27" customHeight="1">
      <c r="B11" s="62">
        <v>2</v>
      </c>
      <c r="C11" s="63"/>
      <c r="D11" s="64"/>
      <c r="E11" s="67"/>
      <c r="F11" s="65"/>
      <c r="G11" s="66"/>
      <c r="H11" s="70"/>
    </row>
    <row r="12" spans="2:8" s="72" customFormat="1" ht="27" customHeight="1">
      <c r="B12" s="62" t="s">
        <v>127</v>
      </c>
      <c r="C12" s="63"/>
      <c r="D12" s="64"/>
      <c r="E12" s="67"/>
      <c r="F12" s="65"/>
      <c r="G12" s="66"/>
      <c r="H12" s="70"/>
    </row>
    <row r="14" spans="2:3" ht="12.75">
      <c r="B14" s="69" t="s">
        <v>156</v>
      </c>
      <c r="C14" s="69" t="s">
        <v>304</v>
      </c>
    </row>
    <row r="15" ht="12.75">
      <c r="C15" s="69" t="s">
        <v>305</v>
      </c>
    </row>
    <row r="16" ht="12.75">
      <c r="C16" s="69" t="s">
        <v>306</v>
      </c>
    </row>
    <row r="17" ht="12.75">
      <c r="C17" s="69" t="s">
        <v>307</v>
      </c>
    </row>
    <row r="18" ht="12.75">
      <c r="C18" s="69" t="s">
        <v>138</v>
      </c>
    </row>
    <row r="19" ht="12.75">
      <c r="C19" s="69" t="s">
        <v>139</v>
      </c>
    </row>
    <row r="20" ht="12.75">
      <c r="C20" s="69" t="s">
        <v>140</v>
      </c>
    </row>
    <row r="21" ht="12.75">
      <c r="C21" s="69" t="s">
        <v>308</v>
      </c>
    </row>
    <row r="22" spans="2:3" ht="12.75">
      <c r="B22" s="69" t="s">
        <v>157</v>
      </c>
      <c r="C22" s="69" t="s">
        <v>155</v>
      </c>
    </row>
    <row r="23" ht="12.75">
      <c r="C23" s="73"/>
    </row>
    <row r="24" spans="2:8" ht="27.75" customHeight="1">
      <c r="B24" s="75" t="str">
        <f>'Абсолютные показатели'!B57:E57</f>
        <v>Ректор ______________________________ (__________________________________________________)</v>
      </c>
      <c r="C24" s="76"/>
      <c r="D24" s="75"/>
      <c r="E24" s="75"/>
      <c r="F24" s="75"/>
      <c r="G24" s="75"/>
      <c r="H24" s="75"/>
    </row>
    <row r="25" spans="2:8" ht="15.75">
      <c r="B25" s="75"/>
      <c r="C25" s="77"/>
      <c r="D25" s="75"/>
      <c r="E25" s="75"/>
      <c r="F25" s="75"/>
      <c r="G25" s="75"/>
      <c r="H25" s="75"/>
    </row>
    <row r="26" spans="2:8" ht="15.75">
      <c r="B26" s="75"/>
      <c r="C26" s="78"/>
      <c r="D26" s="75"/>
      <c r="E26" s="75"/>
      <c r="F26" s="75"/>
      <c r="G26" s="75"/>
      <c r="H26" s="75"/>
    </row>
    <row r="27" spans="2:8" ht="24.75" customHeight="1">
      <c r="B27" s="75" t="str">
        <f>'Абсолютные показатели'!B59:E59</f>
        <v>Главный бухгалтер _______________________ (______________________________________________)</v>
      </c>
      <c r="C27" s="79"/>
      <c r="D27" s="75"/>
      <c r="E27" s="75"/>
      <c r="F27" s="75"/>
      <c r="G27" s="75"/>
      <c r="H27" s="75"/>
    </row>
    <row r="28" spans="2:8" ht="15.75">
      <c r="B28" s="75"/>
      <c r="C28" s="80" t="str">
        <f>'Абсолютные показатели'!B61</f>
        <v>(печать)</v>
      </c>
      <c r="D28" s="75"/>
      <c r="E28" s="75"/>
      <c r="F28" s="75"/>
      <c r="G28" s="75"/>
      <c r="H28" s="75"/>
    </row>
    <row r="29" spans="2:8" ht="15.75">
      <c r="B29" s="75"/>
      <c r="C29" s="75"/>
      <c r="D29" s="75"/>
      <c r="E29" s="75"/>
      <c r="F29" s="75"/>
      <c r="G29" s="75"/>
      <c r="H29" s="75"/>
    </row>
    <row r="30" spans="2:8" ht="15.75">
      <c r="B30" s="75" t="str">
        <f>'Абсолютные показатели'!C63</f>
        <v>___ __________ 2010 г.</v>
      </c>
      <c r="C30" s="75"/>
      <c r="D30" s="75"/>
      <c r="E30" s="75"/>
      <c r="F30" s="75"/>
      <c r="G30" s="75"/>
      <c r="H30" s="75"/>
    </row>
    <row r="31" spans="2:8" ht="15.75">
      <c r="B31" s="75"/>
      <c r="C31" s="75"/>
      <c r="D31" s="75"/>
      <c r="E31" s="75"/>
      <c r="F31" s="75"/>
      <c r="G31" s="75"/>
      <c r="H31" s="75"/>
    </row>
  </sheetData>
  <mergeCells count="8">
    <mergeCell ref="E7:E8"/>
    <mergeCell ref="H7:H8"/>
    <mergeCell ref="B5:H5"/>
    <mergeCell ref="B3:H3"/>
    <mergeCell ref="F7:G7"/>
    <mergeCell ref="B7:B8"/>
    <mergeCell ref="C7:C8"/>
    <mergeCell ref="D7:D8"/>
  </mergeCells>
  <printOptions/>
  <pageMargins left="0.17" right="0.17" top="0.51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="85" zoomScaleNormal="85" workbookViewId="0" topLeftCell="A1">
      <selection activeCell="I22" sqref="I22"/>
    </sheetView>
  </sheetViews>
  <sheetFormatPr defaultColWidth="9.140625" defaultRowHeight="12.75"/>
  <cols>
    <col min="1" max="1" width="1.1484375" style="68" customWidth="1"/>
    <col min="2" max="2" width="3.57421875" style="68" customWidth="1"/>
    <col min="3" max="3" width="42.8515625" style="68" customWidth="1"/>
    <col min="4" max="16384" width="9.140625" style="68" customWidth="1"/>
  </cols>
  <sheetData>
    <row r="1" spans="1:14" ht="12.75">
      <c r="A1" s="69"/>
      <c r="B1" s="61"/>
      <c r="C1" s="87"/>
      <c r="D1" s="87"/>
      <c r="E1" s="87"/>
      <c r="F1" s="61"/>
      <c r="G1" s="61"/>
      <c r="H1" s="61"/>
      <c r="I1" s="61"/>
      <c r="J1" s="61"/>
      <c r="K1" s="61"/>
      <c r="L1" s="88"/>
      <c r="M1" s="88"/>
      <c r="N1" s="31" t="s">
        <v>162</v>
      </c>
    </row>
    <row r="2" spans="1:14" ht="18.75">
      <c r="A2" s="69"/>
      <c r="B2" s="246" t="s">
        <v>381</v>
      </c>
      <c r="C2" s="246"/>
      <c r="D2" s="246"/>
      <c r="E2" s="246"/>
      <c r="F2" s="246"/>
      <c r="G2" s="246"/>
      <c r="H2" s="246"/>
      <c r="I2" s="246"/>
      <c r="J2" s="246"/>
      <c r="K2" s="246"/>
      <c r="L2" s="69"/>
      <c r="M2" s="69"/>
      <c r="N2" s="69"/>
    </row>
    <row r="3" spans="1:14" ht="12.75">
      <c r="A3" s="6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9"/>
    </row>
    <row r="4" spans="1:14" ht="72" customHeight="1">
      <c r="A4" s="69"/>
      <c r="B4" s="245" t="str">
        <f>'Абсолютные показатели'!B5:E5</f>
        <v>Наименование НИУ: ___________________________________________________________________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4" ht="12.75">
      <c r="A5" s="6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9"/>
    </row>
    <row r="6" spans="2:14" s="58" customFormat="1" ht="16.5" customHeight="1">
      <c r="B6" s="241" t="s">
        <v>3</v>
      </c>
      <c r="C6" s="241" t="s">
        <v>160</v>
      </c>
      <c r="D6" s="241" t="s">
        <v>161</v>
      </c>
      <c r="E6" s="239" t="s">
        <v>309</v>
      </c>
      <c r="F6" s="240"/>
      <c r="G6" s="239" t="s">
        <v>310</v>
      </c>
      <c r="H6" s="247"/>
      <c r="I6" s="247"/>
      <c r="J6" s="247"/>
      <c r="K6" s="240"/>
      <c r="L6" s="241" t="s">
        <v>239</v>
      </c>
      <c r="M6" s="241" t="s">
        <v>163</v>
      </c>
      <c r="N6" s="241" t="s">
        <v>177</v>
      </c>
    </row>
    <row r="7" spans="2:14" s="58" customFormat="1" ht="62.25" customHeight="1">
      <c r="B7" s="242"/>
      <c r="C7" s="242"/>
      <c r="D7" s="242"/>
      <c r="E7" s="49" t="s">
        <v>141</v>
      </c>
      <c r="F7" s="49" t="s">
        <v>142</v>
      </c>
      <c r="G7" s="59" t="s">
        <v>143</v>
      </c>
      <c r="H7" s="59" t="s">
        <v>144</v>
      </c>
      <c r="I7" s="59" t="s">
        <v>145</v>
      </c>
      <c r="J7" s="59" t="s">
        <v>146</v>
      </c>
      <c r="K7" s="49" t="s">
        <v>147</v>
      </c>
      <c r="L7" s="242"/>
      <c r="M7" s="242"/>
      <c r="N7" s="242"/>
    </row>
    <row r="8" spans="2:14" s="58" customFormat="1" ht="11.25" customHeight="1">
      <c r="B8" s="60">
        <v>1</v>
      </c>
      <c r="C8" s="60">
        <f aca="true" t="shared" si="0" ref="C8:L8">1+B8</f>
        <v>2</v>
      </c>
      <c r="D8" s="60">
        <f t="shared" si="0"/>
        <v>3</v>
      </c>
      <c r="E8" s="60">
        <f t="shared" si="0"/>
        <v>4</v>
      </c>
      <c r="F8" s="60">
        <f t="shared" si="0"/>
        <v>5</v>
      </c>
      <c r="G8" s="60">
        <f t="shared" si="0"/>
        <v>6</v>
      </c>
      <c r="H8" s="60">
        <f t="shared" si="0"/>
        <v>7</v>
      </c>
      <c r="I8" s="60">
        <f t="shared" si="0"/>
        <v>8</v>
      </c>
      <c r="J8" s="60">
        <f t="shared" si="0"/>
        <v>9</v>
      </c>
      <c r="K8" s="60">
        <f t="shared" si="0"/>
        <v>10</v>
      </c>
      <c r="L8" s="60">
        <f t="shared" si="0"/>
        <v>11</v>
      </c>
      <c r="M8" s="60">
        <v>12</v>
      </c>
      <c r="N8" s="47">
        <v>13</v>
      </c>
    </row>
    <row r="9" spans="2:14" s="58" customFormat="1" ht="27" customHeight="1">
      <c r="B9" s="55">
        <v>1</v>
      </c>
      <c r="C9" s="56"/>
      <c r="D9" s="82"/>
      <c r="E9" s="57"/>
      <c r="F9" s="57"/>
      <c r="G9" s="183"/>
      <c r="H9" s="183"/>
      <c r="I9" s="183"/>
      <c r="J9" s="183"/>
      <c r="K9" s="183"/>
      <c r="L9" s="183"/>
      <c r="M9" s="83"/>
      <c r="N9" s="84"/>
    </row>
    <row r="10" spans="2:14" s="58" customFormat="1" ht="33" customHeight="1">
      <c r="B10" s="55">
        <v>2</v>
      </c>
      <c r="C10" s="56"/>
      <c r="D10" s="82"/>
      <c r="E10" s="57"/>
      <c r="F10" s="57"/>
      <c r="G10" s="183"/>
      <c r="H10" s="183"/>
      <c r="I10" s="183"/>
      <c r="J10" s="183"/>
      <c r="K10" s="183"/>
      <c r="L10" s="184"/>
      <c r="M10" s="85"/>
      <c r="N10" s="86"/>
    </row>
    <row r="11" spans="2:14" s="58" customFormat="1" ht="33" customHeight="1">
      <c r="B11" s="55" t="s">
        <v>127</v>
      </c>
      <c r="C11" s="56"/>
      <c r="D11" s="82"/>
      <c r="E11" s="57"/>
      <c r="F11" s="57"/>
      <c r="G11" s="183"/>
      <c r="H11" s="183"/>
      <c r="I11" s="183"/>
      <c r="J11" s="183"/>
      <c r="K11" s="183"/>
      <c r="L11" s="184"/>
      <c r="M11" s="85"/>
      <c r="N11" s="86"/>
    </row>
    <row r="12" spans="1:14" ht="12.75">
      <c r="A12" s="69"/>
      <c r="B12" s="69"/>
      <c r="C12" s="69"/>
      <c r="D12" s="69"/>
      <c r="E12" s="69"/>
      <c r="F12" s="69"/>
      <c r="G12" s="69"/>
      <c r="H12" s="69"/>
      <c r="I12" s="69"/>
      <c r="N12" s="81"/>
    </row>
    <row r="13" spans="1:9" ht="12.75">
      <c r="A13" s="69"/>
      <c r="B13" s="69" t="s">
        <v>137</v>
      </c>
      <c r="C13" s="69" t="s">
        <v>311</v>
      </c>
      <c r="D13" s="69"/>
      <c r="E13" s="69"/>
      <c r="F13" s="69"/>
      <c r="G13" s="69"/>
      <c r="H13" s="69"/>
      <c r="I13" s="69"/>
    </row>
    <row r="14" spans="1:9" ht="12.75">
      <c r="A14" s="69"/>
      <c r="B14" s="69" t="s">
        <v>148</v>
      </c>
      <c r="C14" s="69" t="s">
        <v>149</v>
      </c>
      <c r="D14" s="69"/>
      <c r="E14" s="69"/>
      <c r="F14" s="69"/>
      <c r="G14" s="69"/>
      <c r="H14" s="69"/>
      <c r="I14" s="69"/>
    </row>
    <row r="15" spans="1:9" ht="12.75">
      <c r="A15" s="69"/>
      <c r="B15" s="69" t="s">
        <v>150</v>
      </c>
      <c r="C15" s="69" t="s">
        <v>151</v>
      </c>
      <c r="D15" s="69"/>
      <c r="E15" s="69"/>
      <c r="F15" s="69"/>
      <c r="G15" s="69"/>
      <c r="H15" s="69"/>
      <c r="I15" s="69"/>
    </row>
    <row r="16" spans="1:9" ht="12.75">
      <c r="A16" s="69"/>
      <c r="B16" s="69" t="s">
        <v>152</v>
      </c>
      <c r="C16" s="69" t="s">
        <v>288</v>
      </c>
      <c r="D16" s="69"/>
      <c r="E16" s="69"/>
      <c r="F16" s="69"/>
      <c r="G16" s="69"/>
      <c r="H16" s="69"/>
      <c r="I16" s="69"/>
    </row>
    <row r="17" spans="1:9" ht="12.75">
      <c r="A17" s="69"/>
      <c r="B17" s="69" t="s">
        <v>159</v>
      </c>
      <c r="C17" s="69" t="s">
        <v>155</v>
      </c>
      <c r="D17" s="69"/>
      <c r="E17" s="69"/>
      <c r="F17" s="69"/>
      <c r="G17" s="69"/>
      <c r="H17" s="69"/>
      <c r="I17" s="69"/>
    </row>
    <row r="18" spans="1:9" ht="12.75">
      <c r="A18" s="69"/>
      <c r="B18" s="69"/>
      <c r="C18" s="89"/>
      <c r="D18" s="69"/>
      <c r="E18" s="69"/>
      <c r="F18" s="69"/>
      <c r="G18" s="69"/>
      <c r="H18" s="69"/>
      <c r="I18" s="69"/>
    </row>
    <row r="19" spans="1:9" ht="21" customHeight="1">
      <c r="A19" s="69"/>
      <c r="B19" s="69" t="str">
        <f>'Абсолютные показатели'!B57:E57</f>
        <v>Ректор ______________________________ (__________________________________________________)</v>
      </c>
      <c r="C19" s="89"/>
      <c r="D19" s="69"/>
      <c r="E19" s="69"/>
      <c r="F19" s="69"/>
      <c r="G19" s="69"/>
      <c r="H19" s="69"/>
      <c r="I19" s="69"/>
    </row>
    <row r="20" spans="1:9" ht="12.75">
      <c r="A20" s="69"/>
      <c r="B20" s="69"/>
      <c r="C20" s="90"/>
      <c r="D20" s="69"/>
      <c r="E20" s="69"/>
      <c r="F20" s="69"/>
      <c r="G20" s="69"/>
      <c r="H20" s="69"/>
      <c r="I20" s="69"/>
    </row>
    <row r="21" spans="1:9" ht="12.75">
      <c r="A21" s="69"/>
      <c r="B21" s="69"/>
      <c r="C21" s="91"/>
      <c r="D21" s="69"/>
      <c r="E21" s="69"/>
      <c r="F21" s="69"/>
      <c r="G21" s="69"/>
      <c r="H21" s="69"/>
      <c r="I21" s="69"/>
    </row>
    <row r="22" spans="1:9" ht="22.5" customHeight="1">
      <c r="A22" s="69"/>
      <c r="B22" s="69" t="str">
        <f>'Абсолютные показатели'!B59:E59</f>
        <v>Главный бухгалтер _______________________ (______________________________________________)</v>
      </c>
      <c r="C22" s="92"/>
      <c r="D22" s="69"/>
      <c r="E22" s="69"/>
      <c r="F22" s="69"/>
      <c r="G22" s="69"/>
      <c r="H22" s="69"/>
      <c r="I22" s="69"/>
    </row>
    <row r="23" spans="1:9" ht="12.75">
      <c r="A23" s="69"/>
      <c r="B23" s="74" t="str">
        <f>'Абсолютные показатели'!B61</f>
        <v>(печать)</v>
      </c>
      <c r="C23" s="69"/>
      <c r="D23" s="69"/>
      <c r="E23" s="69"/>
      <c r="F23" s="69"/>
      <c r="G23" s="69"/>
      <c r="H23" s="69"/>
      <c r="I23" s="69"/>
    </row>
    <row r="24" spans="1:9" ht="12.75">
      <c r="A24" s="69"/>
      <c r="B24" s="69" t="str">
        <f>'Абсолютные показатели'!C63</f>
        <v>___ __________ 2010 г.</v>
      </c>
      <c r="C24" s="69"/>
      <c r="D24" s="69"/>
      <c r="E24" s="69"/>
      <c r="F24" s="69"/>
      <c r="G24" s="69"/>
      <c r="H24" s="69"/>
      <c r="I24" s="69"/>
    </row>
    <row r="29" ht="12.75">
      <c r="K29" s="105"/>
    </row>
  </sheetData>
  <mergeCells count="10">
    <mergeCell ref="N6:N7"/>
    <mergeCell ref="B4:N4"/>
    <mergeCell ref="M6:M7"/>
    <mergeCell ref="B2:K2"/>
    <mergeCell ref="B6:B7"/>
    <mergeCell ref="C6:C7"/>
    <mergeCell ref="D6:D7"/>
    <mergeCell ref="E6:F6"/>
    <mergeCell ref="G6:K6"/>
    <mergeCell ref="L6:L7"/>
  </mergeCells>
  <printOptions/>
  <pageMargins left="0.23" right="0.25" top="0.52" bottom="0.53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workbookViewId="0" topLeftCell="A1">
      <selection activeCell="J16" sqref="J16"/>
    </sheetView>
  </sheetViews>
  <sheetFormatPr defaultColWidth="9.140625" defaultRowHeight="12.75"/>
  <cols>
    <col min="1" max="1" width="3.00390625" style="12" bestFit="1" customWidth="1"/>
    <col min="2" max="2" width="33.7109375" style="12" customWidth="1"/>
    <col min="3" max="3" width="9.28125" style="12" customWidth="1"/>
    <col min="4" max="4" width="25.7109375" style="12" bestFit="1" customWidth="1"/>
    <col min="5" max="5" width="14.8515625" style="12" bestFit="1" customWidth="1"/>
    <col min="6" max="6" width="14.00390625" style="12" bestFit="1" customWidth="1"/>
    <col min="7" max="7" width="13.57421875" style="12" bestFit="1" customWidth="1"/>
    <col min="8" max="8" width="14.8515625" style="12" customWidth="1"/>
    <col min="9" max="9" width="8.421875" style="12" bestFit="1" customWidth="1"/>
    <col min="10" max="10" width="12.140625" style="12" bestFit="1" customWidth="1"/>
    <col min="11" max="11" width="10.8515625" style="12" customWidth="1"/>
    <col min="12" max="12" width="14.00390625" style="12" customWidth="1"/>
    <col min="13" max="16384" width="9.140625" style="12" customWidth="1"/>
  </cols>
  <sheetData>
    <row r="1" spans="3:12" ht="12.75">
      <c r="C1" s="14"/>
      <c r="L1" s="31" t="s">
        <v>164</v>
      </c>
    </row>
    <row r="2" spans="1:12" ht="42" customHeight="1">
      <c r="A2" s="234" t="s">
        <v>350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4" ht="12.75">
      <c r="B3" s="17"/>
      <c r="C3" s="17"/>
      <c r="D3" s="17"/>
    </row>
    <row r="4" spans="1:11" ht="48" customHeight="1">
      <c r="A4" s="50"/>
      <c r="B4" s="235" t="str">
        <f>'Абсолютные показатели'!B5:E5</f>
        <v>Наименование НИУ: ___________________________________________________________________</v>
      </c>
      <c r="C4" s="235"/>
      <c r="D4" s="235"/>
      <c r="E4" s="235"/>
      <c r="F4" s="235"/>
      <c r="G4" s="235"/>
      <c r="H4" s="235"/>
      <c r="I4" s="235"/>
      <c r="J4" s="235"/>
      <c r="K4" s="235"/>
    </row>
    <row r="5" spans="1:12" s="52" customFormat="1" ht="117" customHeight="1">
      <c r="A5" s="51" t="s">
        <v>3</v>
      </c>
      <c r="B5" s="44" t="s">
        <v>312</v>
      </c>
      <c r="C5" s="44" t="s">
        <v>167</v>
      </c>
      <c r="D5" s="44" t="s">
        <v>179</v>
      </c>
      <c r="E5" s="44" t="s">
        <v>338</v>
      </c>
      <c r="F5" s="44" t="s">
        <v>268</v>
      </c>
      <c r="G5" s="44" t="s">
        <v>273</v>
      </c>
      <c r="H5" s="44" t="s">
        <v>271</v>
      </c>
      <c r="I5" s="44" t="s">
        <v>168</v>
      </c>
      <c r="J5" s="44" t="s">
        <v>169</v>
      </c>
      <c r="K5" s="44" t="s">
        <v>272</v>
      </c>
      <c r="L5" s="44" t="s">
        <v>0</v>
      </c>
    </row>
    <row r="6" spans="1:12" s="52" customFormat="1" ht="16.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</row>
    <row r="7" spans="1:12" ht="15" customHeight="1">
      <c r="A7" s="53">
        <v>1</v>
      </c>
      <c r="B7" s="42"/>
      <c r="C7" s="42"/>
      <c r="D7" s="42"/>
      <c r="E7" s="179"/>
      <c r="F7" s="43"/>
      <c r="G7" s="42"/>
      <c r="H7" s="42"/>
      <c r="I7" s="93"/>
      <c r="J7" s="70"/>
      <c r="K7" s="70"/>
      <c r="L7" s="70"/>
    </row>
    <row r="8" spans="1:12" ht="15" customHeight="1">
      <c r="A8" s="53">
        <f>1+A7</f>
        <v>2</v>
      </c>
      <c r="B8" s="42"/>
      <c r="C8" s="42"/>
      <c r="D8" s="42"/>
      <c r="E8" s="179"/>
      <c r="F8" s="42"/>
      <c r="G8" s="42"/>
      <c r="H8" s="42"/>
      <c r="I8" s="94"/>
      <c r="J8" s="70"/>
      <c r="K8" s="70"/>
      <c r="L8" s="70"/>
    </row>
    <row r="9" spans="1:12" ht="15" customHeight="1">
      <c r="A9" s="53" t="s">
        <v>127</v>
      </c>
      <c r="B9" s="42"/>
      <c r="C9" s="42"/>
      <c r="D9" s="42"/>
      <c r="E9" s="179"/>
      <c r="F9" s="42"/>
      <c r="G9" s="42"/>
      <c r="H9" s="42"/>
      <c r="I9" s="86"/>
      <c r="J9" s="70"/>
      <c r="K9" s="70"/>
      <c r="L9" s="70"/>
    </row>
    <row r="10" spans="1:8" ht="15" customHeight="1">
      <c r="A10" s="95"/>
      <c r="B10" s="96"/>
      <c r="C10" s="96"/>
      <c r="D10" s="96"/>
      <c r="E10" s="96"/>
      <c r="F10" s="96"/>
      <c r="G10" s="38"/>
      <c r="H10" s="38"/>
    </row>
    <row r="11" spans="1:8" ht="15" customHeight="1">
      <c r="A11" s="95"/>
      <c r="B11" s="122" t="s">
        <v>269</v>
      </c>
      <c r="C11" s="122"/>
      <c r="D11" s="122"/>
      <c r="E11" s="122"/>
      <c r="F11" s="122"/>
      <c r="G11" s="46"/>
      <c r="H11" s="46"/>
    </row>
    <row r="12" spans="1:8" ht="15" customHeight="1">
      <c r="A12" s="95"/>
      <c r="B12" s="122" t="s">
        <v>270</v>
      </c>
      <c r="C12" s="122"/>
      <c r="D12" s="122"/>
      <c r="E12" s="122"/>
      <c r="F12" s="122"/>
      <c r="G12" s="46"/>
      <c r="H12" s="46"/>
    </row>
    <row r="13" spans="1:8" ht="15" customHeight="1">
      <c r="A13" s="95"/>
      <c r="B13" s="122" t="s">
        <v>176</v>
      </c>
      <c r="C13" s="122"/>
      <c r="D13" s="122"/>
      <c r="E13" s="122"/>
      <c r="F13" s="122"/>
      <c r="G13" s="46"/>
      <c r="H13" s="46"/>
    </row>
    <row r="14" ht="14.25" customHeight="1">
      <c r="A14" s="95"/>
    </row>
    <row r="16" ht="21" customHeight="1">
      <c r="B16" s="12" t="str">
        <f>'Абсолютные показатели'!B57:E57</f>
        <v>Ректор ______________________________ (__________________________________________________)</v>
      </c>
    </row>
    <row r="18" ht="23.25" customHeight="1">
      <c r="B18" s="12" t="str">
        <f>'Абсолютные показатели'!B59:E59</f>
        <v>Главный бухгалтер _______________________ (______________________________________________)</v>
      </c>
    </row>
    <row r="20" ht="12.75">
      <c r="B20" s="54" t="str">
        <f>'Абсолютные показатели'!B61</f>
        <v>(печать)</v>
      </c>
    </row>
    <row r="22" ht="12.75">
      <c r="B22" s="12" t="str">
        <f>'Абсолютные показатели'!C63</f>
        <v>___ __________ 2010 г.</v>
      </c>
    </row>
  </sheetData>
  <sheetProtection/>
  <protectedRanges>
    <protectedRange sqref="B4:D13 G6" name="Диапазон2"/>
  </protectedRanges>
  <mergeCells count="2">
    <mergeCell ref="B4:K4"/>
    <mergeCell ref="A2:L2"/>
  </mergeCells>
  <printOptions/>
  <pageMargins left="0.32" right="0.39" top="0.51" bottom="0.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Пресс-служба</dc:creator>
  <cp:keywords/>
  <dc:description/>
  <cp:lastModifiedBy>USER</cp:lastModifiedBy>
  <cp:lastPrinted>2010-01-25T07:30:06Z</cp:lastPrinted>
  <dcterms:created xsi:type="dcterms:W3CDTF">1996-10-14T23:33:28Z</dcterms:created>
  <dcterms:modified xsi:type="dcterms:W3CDTF">2010-01-25T07:56:25Z</dcterms:modified>
  <cp:category/>
  <cp:version/>
  <cp:contentType/>
  <cp:contentStatus/>
</cp:coreProperties>
</file>