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575" windowHeight="10965" activeTab="2"/>
  </bookViews>
  <sheets>
    <sheet name="показатели ЦФО  2025" sheetId="1" r:id="rId1"/>
    <sheet name="показатели ЦФО  2026" sheetId="9" r:id="rId2"/>
    <sheet name="показатели ЦФО  2027" sheetId="10" r:id="rId3"/>
  </sheets>
  <calcPr calcId="145621"/>
</workbook>
</file>

<file path=xl/calcChain.xml><?xml version="1.0" encoding="utf-8"?>
<calcChain xmlns="http://schemas.openxmlformats.org/spreadsheetml/2006/main">
  <c r="H28" i="1" l="1"/>
  <c r="H42" i="10" l="1"/>
  <c r="F20" i="10"/>
  <c r="G20" i="10"/>
  <c r="H20" i="10"/>
  <c r="F21" i="10"/>
  <c r="G21" i="10"/>
  <c r="H21" i="10"/>
  <c r="D24" i="10"/>
  <c r="D25" i="10"/>
  <c r="D26" i="10"/>
  <c r="F20" i="9"/>
  <c r="G20" i="9"/>
  <c r="H20" i="9"/>
  <c r="F21" i="9"/>
  <c r="D21" i="9" s="1"/>
  <c r="G21" i="9"/>
  <c r="H21" i="9"/>
  <c r="E21" i="9"/>
  <c r="D24" i="1"/>
  <c r="D25" i="1"/>
  <c r="D24" i="9"/>
  <c r="D25" i="9"/>
  <c r="F20" i="1"/>
  <c r="G20" i="1"/>
  <c r="E20" i="1"/>
  <c r="F21" i="1"/>
  <c r="G21" i="1"/>
  <c r="H21" i="1"/>
  <c r="H20" i="1" s="1"/>
  <c r="E21" i="1"/>
  <c r="E21" i="10"/>
  <c r="D22" i="10"/>
  <c r="D23" i="10"/>
  <c r="D27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3" i="10"/>
  <c r="D45" i="10"/>
  <c r="D46" i="10"/>
  <c r="D47" i="10"/>
  <c r="D48" i="10"/>
  <c r="D14" i="10"/>
  <c r="D17" i="9"/>
  <c r="D19" i="9"/>
  <c r="D22" i="9"/>
  <c r="F17" i="9"/>
  <c r="G17" i="9"/>
  <c r="H17" i="9"/>
  <c r="E17" i="9"/>
  <c r="D23" i="9"/>
  <c r="D26" i="9"/>
  <c r="D27" i="9"/>
  <c r="D30" i="9"/>
  <c r="D31" i="9"/>
  <c r="D32" i="9"/>
  <c r="D33" i="9"/>
  <c r="D34" i="9"/>
  <c r="D35" i="9"/>
  <c r="D36" i="9"/>
  <c r="D37" i="9"/>
  <c r="D38" i="9"/>
  <c r="D39" i="9"/>
  <c r="D40" i="9"/>
  <c r="D41" i="9"/>
  <c r="D43" i="9"/>
  <c r="D45" i="9"/>
  <c r="D46" i="9"/>
  <c r="D47" i="9"/>
  <c r="D48" i="9"/>
  <c r="D14" i="9"/>
  <c r="E29" i="1"/>
  <c r="D32" i="1"/>
  <c r="D33" i="1"/>
  <c r="D34" i="1"/>
  <c r="D35" i="1"/>
  <c r="D36" i="1"/>
  <c r="D37" i="1"/>
  <c r="D38" i="1"/>
  <c r="D39" i="1"/>
  <c r="D40" i="1"/>
  <c r="D41" i="1"/>
  <c r="D43" i="1"/>
  <c r="D45" i="1"/>
  <c r="D46" i="1"/>
  <c r="D47" i="1"/>
  <c r="D48" i="1"/>
  <c r="D21" i="10" l="1"/>
  <c r="H44" i="10"/>
  <c r="G44" i="10"/>
  <c r="G42" i="10" s="1"/>
  <c r="G18" i="10" s="1"/>
  <c r="F44" i="10"/>
  <c r="E44" i="10"/>
  <c r="E42" i="10" s="1"/>
  <c r="H35" i="10"/>
  <c r="H29" i="10" s="1"/>
  <c r="H18" i="10" s="1"/>
  <c r="G35" i="10"/>
  <c r="G29" i="10" s="1"/>
  <c r="F35" i="10"/>
  <c r="E35" i="10"/>
  <c r="E29" i="10" s="1"/>
  <c r="F29" i="10"/>
  <c r="G28" i="10"/>
  <c r="F28" i="10"/>
  <c r="H15" i="10"/>
  <c r="G15" i="10"/>
  <c r="F15" i="10"/>
  <c r="E15" i="10"/>
  <c r="H44" i="9"/>
  <c r="H42" i="9" s="1"/>
  <c r="G44" i="9"/>
  <c r="G42" i="9" s="1"/>
  <c r="F44" i="9"/>
  <c r="E44" i="9"/>
  <c r="E42" i="9" s="1"/>
  <c r="H35" i="9"/>
  <c r="G35" i="9"/>
  <c r="F35" i="9"/>
  <c r="F29" i="9" s="1"/>
  <c r="E35" i="9"/>
  <c r="E29" i="9" s="1"/>
  <c r="H29" i="9"/>
  <c r="G29" i="9"/>
  <c r="F28" i="9"/>
  <c r="E28" i="9"/>
  <c r="H15" i="9"/>
  <c r="G15" i="9"/>
  <c r="G16" i="9" s="1"/>
  <c r="F15" i="9"/>
  <c r="F16" i="9" s="1"/>
  <c r="E15" i="9"/>
  <c r="E16" i="9" s="1"/>
  <c r="F35" i="1"/>
  <c r="F29" i="1" s="1"/>
  <c r="G35" i="1"/>
  <c r="G29" i="1" s="1"/>
  <c r="H35" i="1"/>
  <c r="H29" i="1" s="1"/>
  <c r="E35" i="1"/>
  <c r="F15" i="1"/>
  <c r="F16" i="1" s="1"/>
  <c r="G15" i="1"/>
  <c r="H15" i="1"/>
  <c r="H16" i="1" s="1"/>
  <c r="H17" i="1" s="1"/>
  <c r="E15" i="1"/>
  <c r="E16" i="1" s="1"/>
  <c r="E17" i="1" s="1"/>
  <c r="D22" i="1"/>
  <c r="D23" i="1"/>
  <c r="D26" i="1"/>
  <c r="D27" i="1"/>
  <c r="D30" i="1"/>
  <c r="D31" i="1"/>
  <c r="F42" i="1"/>
  <c r="F44" i="1"/>
  <c r="G44" i="1"/>
  <c r="H44" i="1"/>
  <c r="E44" i="1"/>
  <c r="E42" i="1" s="1"/>
  <c r="D14" i="1"/>
  <c r="H42" i="1" l="1"/>
  <c r="D42" i="1" s="1"/>
  <c r="D44" i="1"/>
  <c r="H16" i="10"/>
  <c r="H17" i="10"/>
  <c r="G16" i="10"/>
  <c r="G17" i="10"/>
  <c r="F16" i="10"/>
  <c r="F17" i="10" s="1"/>
  <c r="F42" i="10"/>
  <c r="D42" i="10" s="1"/>
  <c r="D44" i="10"/>
  <c r="F18" i="10"/>
  <c r="E18" i="10"/>
  <c r="D29" i="10"/>
  <c r="D15" i="10"/>
  <c r="E20" i="9"/>
  <c r="D20" i="9" s="1"/>
  <c r="D29" i="9"/>
  <c r="F42" i="9"/>
  <c r="D42" i="9" s="1"/>
  <c r="D44" i="9"/>
  <c r="G42" i="1"/>
  <c r="E16" i="10"/>
  <c r="E28" i="10"/>
  <c r="H28" i="10"/>
  <c r="D15" i="9"/>
  <c r="H16" i="9"/>
  <c r="D16" i="9" s="1"/>
  <c r="H28" i="9"/>
  <c r="H18" i="9" s="1"/>
  <c r="F18" i="9"/>
  <c r="G28" i="9"/>
  <c r="D29" i="1"/>
  <c r="D28" i="1"/>
  <c r="D21" i="1"/>
  <c r="D16" i="10" l="1"/>
  <c r="E17" i="10"/>
  <c r="D17" i="10" s="1"/>
  <c r="D28" i="10"/>
  <c r="E20" i="10"/>
  <c r="D28" i="9"/>
  <c r="E18" i="9"/>
  <c r="D18" i="9" s="1"/>
  <c r="G18" i="9"/>
  <c r="D20" i="1"/>
  <c r="F17" i="1"/>
  <c r="E18" i="1"/>
  <c r="H18" i="1"/>
  <c r="G18" i="1"/>
  <c r="F18" i="1"/>
  <c r="D18" i="1" l="1"/>
  <c r="G16" i="1"/>
  <c r="G17" i="1" s="1"/>
  <c r="D17" i="1" s="1"/>
  <c r="D15" i="1"/>
  <c r="D16" i="1" l="1"/>
  <c r="D20" i="10"/>
  <c r="D18" i="10"/>
</calcChain>
</file>

<file path=xl/sharedStrings.xml><?xml version="1.0" encoding="utf-8"?>
<sst xmlns="http://schemas.openxmlformats.org/spreadsheetml/2006/main" count="156" uniqueCount="55">
  <si>
    <t>из них:</t>
  </si>
  <si>
    <t>Поступление нефинансовых активов, всего</t>
  </si>
  <si>
    <t>арендная плата за пользование имуществом</t>
  </si>
  <si>
    <t>коммунальные услуги</t>
  </si>
  <si>
    <t>210</t>
  </si>
  <si>
    <t>ПОСТУПЛЕНИЯ, ВСЕГО:</t>
  </si>
  <si>
    <t>Код по бюджетной классификации и операции сектора государственного управления</t>
  </si>
  <si>
    <t>Наименование показателя</t>
  </si>
  <si>
    <t>УТВЕРЖДАЮ</t>
  </si>
  <si>
    <t>1 квартал, руб</t>
  </si>
  <si>
    <t>2 квартал, руб</t>
  </si>
  <si>
    <t>3 квартал, руб</t>
  </si>
  <si>
    <t>4 квартал, руб</t>
  </si>
  <si>
    <t>ВЫПЛАТЫ ЦФО, ВСЕГО</t>
  </si>
  <si>
    <t>Начальник ПФУ                                                          Матвеев С.Г.</t>
  </si>
  <si>
    <t>Руководитель ЦФО</t>
  </si>
  <si>
    <t>СРЕДСТВА ЦФО</t>
  </si>
  <si>
    <t>%</t>
  </si>
  <si>
    <t>Показатели по поступлениям и выплатам центра финансовой ответственности ( ЦФО)</t>
  </si>
  <si>
    <t>в том числе НДС</t>
  </si>
  <si>
    <t>прочие выплаты (суточные в командировках)</t>
  </si>
  <si>
    <t>начисления на выплаты по оплате труда - 30,2%</t>
  </si>
  <si>
    <t>заработная плата, всего, в том числе</t>
  </si>
  <si>
    <t>ППС</t>
  </si>
  <si>
    <t>научных работников</t>
  </si>
  <si>
    <t>АУП</t>
  </si>
  <si>
    <t>вспомогательный персонал</t>
  </si>
  <si>
    <t>прочие работы, услуги,  в том числе:</t>
  </si>
  <si>
    <t>договора подряда с начислением - 27,1%</t>
  </si>
  <si>
    <t>информационные, консультационные услуги</t>
  </si>
  <si>
    <t>услуги связи, интернет</t>
  </si>
  <si>
    <t>Прочие расходы (налоги, штрафы, пени, отчисления, пошлины и др.)</t>
  </si>
  <si>
    <t>Оплата труда и начисления на выплаты по оплате труда, всего:</t>
  </si>
  <si>
    <t>Оплата работ, услуг, всего:</t>
  </si>
  <si>
    <t>программное обеспечение</t>
  </si>
  <si>
    <t>проживание в командировках</t>
  </si>
  <si>
    <t>увеличение стоимости основных средств (оборудование, оргтехника и др.)</t>
  </si>
  <si>
    <t>увеличение стоимости материальных запасов, том числе</t>
  </si>
  <si>
    <t>канцтовары</t>
  </si>
  <si>
    <t>бумага</t>
  </si>
  <si>
    <t>картриджи</t>
  </si>
  <si>
    <t>работы, услуги  по содержанию имущества (в том числе заправка картриджа, ремонт оргтехники)</t>
  </si>
  <si>
    <t>транспортные услуги (проезд в командировках)</t>
  </si>
  <si>
    <t>прочие</t>
  </si>
  <si>
    <t>ЦЕНТРАЛИЗОВАННЫЕ СРЕДСТВА (накладные) САМАРСКОГО УНИВЕРСИТЕТА</t>
  </si>
  <si>
    <t>Филатов А.А</t>
  </si>
  <si>
    <t>Филатов А.А.</t>
  </si>
  <si>
    <t>Ректор университета ___________________ Богатырев В.Д.</t>
  </si>
  <si>
    <t>"______" ___________________________________ 2019г.</t>
  </si>
  <si>
    <t>научных сотрудников</t>
  </si>
  <si>
    <t>___________________________________________________________________________________________________</t>
  </si>
  <si>
    <t>____________________________________________________________________________________________________</t>
  </si>
  <si>
    <t>2027 год, руб.</t>
  </si>
  <si>
    <t>2026 год, руб.</t>
  </si>
  <si>
    <t>2025 год,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</si>
</sst>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u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textRotation="90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3" fontId="0" fillId="0" borderId="11" xfId="0" applyNumberFormat="1" applyBorder="1"/>
    <xf numFmtId="3" fontId="0" fillId="0" borderId="12" xfId="0" applyNumberFormat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/>
    <xf numFmtId="3" fontId="4" fillId="0" borderId="11" xfId="0" applyNumberFormat="1" applyFont="1" applyBorder="1"/>
    <xf numFmtId="49" fontId="4" fillId="0" borderId="8" xfId="0" applyNumberFormat="1" applyFont="1" applyBorder="1" applyAlignment="1">
      <alignment horizontal="center" textRotation="90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textRotation="90"/>
    </xf>
    <xf numFmtId="3" fontId="4" fillId="0" borderId="9" xfId="0" applyNumberFormat="1" applyFont="1" applyBorder="1" applyAlignment="1">
      <alignment textRotation="90"/>
    </xf>
    <xf numFmtId="49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/>
    <xf numFmtId="3" fontId="4" fillId="0" borderId="3" xfId="0" applyNumberFormat="1" applyFont="1" applyBorder="1" applyAlignment="1"/>
    <xf numFmtId="49" fontId="4" fillId="2" borderId="2" xfId="0" applyNumberFormat="1" applyFont="1" applyFill="1" applyBorder="1" applyAlignment="1">
      <alignment horizontal="left"/>
    </xf>
    <xf numFmtId="3" fontId="4" fillId="0" borderId="1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6" fillId="0" borderId="0" xfId="0" applyFont="1"/>
    <xf numFmtId="3" fontId="4" fillId="0" borderId="23" xfId="0" applyNumberFormat="1" applyFont="1" applyBorder="1"/>
    <xf numFmtId="3" fontId="4" fillId="0" borderId="24" xfId="0" applyNumberFormat="1" applyFont="1" applyBorder="1"/>
    <xf numFmtId="0" fontId="2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/>
    </xf>
    <xf numFmtId="3" fontId="4" fillId="2" borderId="5" xfId="0" applyNumberFormat="1" applyFont="1" applyFill="1" applyBorder="1"/>
    <xf numFmtId="0" fontId="2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9" fontId="4" fillId="0" borderId="19" xfId="1" applyFont="1" applyBorder="1" applyAlignment="1">
      <alignment horizontal="left" wrapText="1"/>
    </xf>
    <xf numFmtId="3" fontId="4" fillId="2" borderId="6" xfId="0" applyNumberFormat="1" applyFont="1" applyFill="1" applyBorder="1"/>
    <xf numFmtId="3" fontId="4" fillId="0" borderId="12" xfId="0" applyNumberFormat="1" applyFont="1" applyBorder="1"/>
    <xf numFmtId="49" fontId="2" fillId="2" borderId="2" xfId="0" applyNumberFormat="1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9" fontId="2" fillId="2" borderId="20" xfId="1" applyFont="1" applyFill="1" applyBorder="1" applyAlignment="1">
      <alignment horizontal="left" wrapText="1"/>
    </xf>
    <xf numFmtId="9" fontId="2" fillId="0" borderId="17" xfId="1" applyFont="1" applyBorder="1" applyAlignment="1">
      <alignment horizontal="left" wrapText="1"/>
    </xf>
    <xf numFmtId="9" fontId="2" fillId="0" borderId="22" xfId="1" applyFont="1" applyBorder="1" applyAlignment="1">
      <alignment horizontal="left"/>
    </xf>
    <xf numFmtId="9" fontId="2" fillId="0" borderId="18" xfId="1" applyFont="1" applyBorder="1" applyAlignment="1">
      <alignment horizontal="left"/>
    </xf>
    <xf numFmtId="9" fontId="2" fillId="0" borderId="19" xfId="1" applyFont="1" applyBorder="1" applyAlignment="1">
      <alignment horizontal="left"/>
    </xf>
    <xf numFmtId="9" fontId="4" fillId="2" borderId="19" xfId="1" applyFont="1" applyFill="1" applyBorder="1" applyAlignment="1">
      <alignment horizontal="left"/>
    </xf>
    <xf numFmtId="9" fontId="2" fillId="2" borderId="19" xfId="1" applyFont="1" applyFill="1" applyBorder="1" applyAlignment="1">
      <alignment horizontal="left"/>
    </xf>
    <xf numFmtId="9" fontId="4" fillId="2" borderId="1" xfId="1" applyFont="1" applyFill="1" applyBorder="1" applyAlignment="1">
      <alignment horizontal="left"/>
    </xf>
    <xf numFmtId="9" fontId="4" fillId="2" borderId="25" xfId="1" applyFont="1" applyFill="1" applyBorder="1" applyAlignment="1">
      <alignment horizontal="left"/>
    </xf>
    <xf numFmtId="0" fontId="0" fillId="0" borderId="25" xfId="0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49" fontId="4" fillId="2" borderId="27" xfId="0" applyNumberFormat="1" applyFont="1" applyFill="1" applyBorder="1" applyAlignment="1">
      <alignment horizontal="left" wrapText="1"/>
    </xf>
    <xf numFmtId="164" fontId="4" fillId="2" borderId="19" xfId="1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3" fontId="4" fillId="2" borderId="1" xfId="0" applyNumberFormat="1" applyFont="1" applyFill="1" applyBorder="1"/>
    <xf numFmtId="0" fontId="4" fillId="0" borderId="7" xfId="0" applyFont="1" applyBorder="1" applyAlignment="1">
      <alignment horizontal="left" wrapText="1"/>
    </xf>
    <xf numFmtId="9" fontId="4" fillId="0" borderId="18" xfId="1" applyFont="1" applyBorder="1" applyAlignment="1">
      <alignment horizontal="left" wrapText="1"/>
    </xf>
    <xf numFmtId="0" fontId="4" fillId="0" borderId="8" xfId="0" applyFont="1" applyBorder="1" applyAlignment="1">
      <alignment horizontal="center"/>
    </xf>
    <xf numFmtId="0" fontId="2" fillId="2" borderId="28" xfId="0" applyFont="1" applyFill="1" applyBorder="1" applyAlignment="1">
      <alignment horizontal="left" wrapText="1"/>
    </xf>
    <xf numFmtId="9" fontId="2" fillId="2" borderId="29" xfId="1" applyFont="1" applyFill="1" applyBorder="1" applyAlignment="1">
      <alignment horizontal="left" wrapText="1"/>
    </xf>
    <xf numFmtId="0" fontId="4" fillId="2" borderId="30" xfId="0" applyFont="1" applyFill="1" applyBorder="1" applyAlignment="1">
      <alignment horizontal="center"/>
    </xf>
    <xf numFmtId="3" fontId="4" fillId="2" borderId="30" xfId="0" applyNumberFormat="1" applyFont="1" applyFill="1" applyBorder="1"/>
    <xf numFmtId="3" fontId="4" fillId="2" borderId="31" xfId="0" applyNumberFormat="1" applyFont="1" applyFill="1" applyBorder="1"/>
    <xf numFmtId="0" fontId="2" fillId="0" borderId="8" xfId="0" applyFont="1" applyBorder="1" applyAlignment="1">
      <alignment horizontal="center"/>
    </xf>
    <xf numFmtId="3" fontId="4" fillId="2" borderId="8" xfId="0" applyNumberFormat="1" applyFont="1" applyFill="1" applyBorder="1"/>
    <xf numFmtId="3" fontId="4" fillId="0" borderId="9" xfId="0" applyNumberFormat="1" applyFont="1" applyBorder="1"/>
    <xf numFmtId="3" fontId="4" fillId="2" borderId="11" xfId="0" applyNumberFormat="1" applyFont="1" applyFill="1" applyBorder="1"/>
    <xf numFmtId="3" fontId="0" fillId="0" borderId="1" xfId="0" applyNumberFormat="1" applyBorder="1"/>
    <xf numFmtId="3" fontId="0" fillId="0" borderId="8" xfId="0" applyNumberFormat="1" applyBorder="1"/>
    <xf numFmtId="3" fontId="0" fillId="0" borderId="30" xfId="0" applyNumberFormat="1" applyBorder="1"/>
    <xf numFmtId="3" fontId="0" fillId="0" borderId="23" xfId="0" applyNumberFormat="1" applyBorder="1"/>
    <xf numFmtId="3" fontId="0" fillId="0" borderId="5" xfId="0" applyNumberFormat="1" applyBorder="1"/>
    <xf numFmtId="0" fontId="3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63"/>
  <sheetViews>
    <sheetView zoomScale="70" zoomScaleNormal="70" workbookViewId="0">
      <selection activeCell="G22" sqref="G22"/>
    </sheetView>
  </sheetViews>
  <sheetFormatPr defaultRowHeight="12.75" x14ac:dyDescent="0.2"/>
  <cols>
    <col min="1" max="1" width="54.7109375" customWidth="1"/>
    <col min="2" max="2" width="8" customWidth="1"/>
    <col min="3" max="3" width="14.28515625" style="1" customWidth="1"/>
    <col min="4" max="4" width="14.140625" customWidth="1"/>
    <col min="5" max="5" width="14.5703125" customWidth="1"/>
    <col min="6" max="6" width="14.85546875" customWidth="1"/>
    <col min="7" max="7" width="14.7109375" customWidth="1"/>
    <col min="8" max="8" width="14.5703125" customWidth="1"/>
    <col min="9" max="51" width="10.7109375" customWidth="1"/>
  </cols>
  <sheetData>
    <row r="1" spans="1:8" ht="15.75" x14ac:dyDescent="0.25">
      <c r="E1" s="36"/>
      <c r="F1" s="36"/>
      <c r="G1" s="36"/>
      <c r="H1" s="36"/>
    </row>
    <row r="2" spans="1:8" ht="15.75" x14ac:dyDescent="0.25">
      <c r="E2" s="37" t="s">
        <v>8</v>
      </c>
      <c r="F2" s="36"/>
      <c r="G2" s="36"/>
      <c r="H2" s="36"/>
    </row>
    <row r="3" spans="1:8" ht="15.75" x14ac:dyDescent="0.25">
      <c r="F3" s="36"/>
      <c r="G3" s="36"/>
      <c r="H3" s="36"/>
    </row>
    <row r="4" spans="1:8" ht="15.75" x14ac:dyDescent="0.25">
      <c r="E4" s="37" t="s">
        <v>47</v>
      </c>
      <c r="F4" s="36"/>
      <c r="G4" s="36"/>
      <c r="H4" s="36"/>
    </row>
    <row r="5" spans="1:8" ht="15.75" x14ac:dyDescent="0.25">
      <c r="E5" s="37"/>
      <c r="F5" s="36"/>
      <c r="G5" s="36"/>
      <c r="H5" s="36"/>
    </row>
    <row r="6" spans="1:8" ht="15.75" x14ac:dyDescent="0.25">
      <c r="E6" s="37" t="s">
        <v>48</v>
      </c>
      <c r="F6" s="36"/>
      <c r="G6" s="36"/>
      <c r="H6" s="36"/>
    </row>
    <row r="7" spans="1:8" ht="15.75" x14ac:dyDescent="0.25">
      <c r="E7" s="37"/>
      <c r="F7" s="36"/>
      <c r="G7" s="36"/>
      <c r="H7" s="36"/>
    </row>
    <row r="9" spans="1:8" ht="18" x14ac:dyDescent="0.25">
      <c r="A9" s="88" t="s">
        <v>18</v>
      </c>
      <c r="B9" s="88"/>
      <c r="C9" s="88"/>
      <c r="D9" s="88"/>
      <c r="E9" s="88"/>
      <c r="F9" s="88"/>
      <c r="G9" s="88"/>
      <c r="H9" s="88"/>
    </row>
    <row r="10" spans="1:8" ht="18" x14ac:dyDescent="0.25">
      <c r="A10" s="4"/>
      <c r="B10" s="4"/>
      <c r="C10" s="4"/>
      <c r="D10" s="4"/>
      <c r="E10" s="4"/>
      <c r="F10" s="4"/>
      <c r="G10" s="4"/>
      <c r="H10" s="4"/>
    </row>
    <row r="11" spans="1:8" ht="18" x14ac:dyDescent="0.25">
      <c r="A11" s="17" t="s">
        <v>51</v>
      </c>
      <c r="B11" s="4"/>
      <c r="C11" s="4"/>
      <c r="D11" s="4"/>
      <c r="E11" s="4"/>
      <c r="F11" s="4"/>
      <c r="G11" s="4"/>
      <c r="H11" s="4"/>
    </row>
    <row r="12" spans="1:8" ht="28.5" customHeight="1" thickBot="1" x14ac:dyDescent="0.25">
      <c r="D12" s="3"/>
    </row>
    <row r="13" spans="1:8" ht="112.5" customHeight="1" thickBot="1" x14ac:dyDescent="0.25">
      <c r="A13" s="8" t="s">
        <v>7</v>
      </c>
      <c r="B13" s="15" t="s">
        <v>17</v>
      </c>
      <c r="C13" s="9" t="s">
        <v>6</v>
      </c>
      <c r="D13" s="10" t="s">
        <v>54</v>
      </c>
      <c r="E13" s="11" t="s">
        <v>9</v>
      </c>
      <c r="F13" s="11" t="s">
        <v>10</v>
      </c>
      <c r="G13" s="11" t="s">
        <v>11</v>
      </c>
      <c r="H13" s="12" t="s">
        <v>12</v>
      </c>
    </row>
    <row r="14" spans="1:8" ht="20.25" customHeight="1" thickBot="1" x14ac:dyDescent="0.25">
      <c r="A14" s="13" t="s">
        <v>5</v>
      </c>
      <c r="B14" s="16"/>
      <c r="C14" s="14"/>
      <c r="D14" s="6">
        <f>E14+F14+G14+H14</f>
        <v>0</v>
      </c>
      <c r="E14" s="6"/>
      <c r="F14" s="6"/>
      <c r="G14" s="6"/>
      <c r="H14" s="7"/>
    </row>
    <row r="15" spans="1:8" ht="17.100000000000001" customHeight="1" x14ac:dyDescent="0.2">
      <c r="A15" s="18" t="s">
        <v>19</v>
      </c>
      <c r="B15" s="50">
        <v>0.2</v>
      </c>
      <c r="C15" s="19"/>
      <c r="D15" s="20">
        <f t="shared" ref="D15:D48" si="0">E15+F15+G15+H15</f>
        <v>0</v>
      </c>
      <c r="E15" s="20">
        <f>E14/($B$15+100%)*$B$15</f>
        <v>0</v>
      </c>
      <c r="F15" s="20">
        <f t="shared" ref="F15:H15" si="1">F14/($B$15+100%)*$B$15</f>
        <v>0</v>
      </c>
      <c r="G15" s="20">
        <f t="shared" si="1"/>
        <v>0</v>
      </c>
      <c r="H15" s="20">
        <f t="shared" si="1"/>
        <v>0</v>
      </c>
    </row>
    <row r="16" spans="1:8" ht="34.5" customHeight="1" thickBot="1" x14ac:dyDescent="0.3">
      <c r="A16" s="42" t="s">
        <v>44</v>
      </c>
      <c r="B16" s="55">
        <v>0.2</v>
      </c>
      <c r="C16" s="43"/>
      <c r="D16" s="44">
        <f t="shared" si="0"/>
        <v>0</v>
      </c>
      <c r="E16" s="44">
        <f>(E14-E15)*$B$16</f>
        <v>0</v>
      </c>
      <c r="F16" s="44">
        <f>(F14-F15)*$B$16</f>
        <v>0</v>
      </c>
      <c r="G16" s="44">
        <f>(G14-G15)*$B$16</f>
        <v>0</v>
      </c>
      <c r="H16" s="51">
        <f>(H14-H15)*$B$16</f>
        <v>0</v>
      </c>
    </row>
    <row r="17" spans="1:46" ht="24.95" customHeight="1" thickBot="1" x14ac:dyDescent="0.3">
      <c r="A17" s="45" t="s">
        <v>16</v>
      </c>
      <c r="B17" s="56"/>
      <c r="C17" s="46"/>
      <c r="D17" s="21">
        <f t="shared" si="0"/>
        <v>0</v>
      </c>
      <c r="E17" s="21">
        <f>E14-E15-E16</f>
        <v>0</v>
      </c>
      <c r="F17" s="21">
        <f>F14-F15-F16</f>
        <v>0</v>
      </c>
      <c r="G17" s="21">
        <f>G14-G15-G16</f>
        <v>0</v>
      </c>
      <c r="H17" s="52">
        <f>H14-H15-H16</f>
        <v>0</v>
      </c>
    </row>
    <row r="18" spans="1:46" ht="24.95" customHeight="1" x14ac:dyDescent="0.25">
      <c r="A18" s="47" t="s">
        <v>13</v>
      </c>
      <c r="B18" s="57"/>
      <c r="C18" s="48">
        <v>900</v>
      </c>
      <c r="D18" s="40">
        <f t="shared" si="0"/>
        <v>0</v>
      </c>
      <c r="E18" s="40">
        <f>E20+E29+E41+E42</f>
        <v>0</v>
      </c>
      <c r="F18" s="40">
        <f>F20+F29+F41+F42</f>
        <v>0</v>
      </c>
      <c r="G18" s="40">
        <f>G20+G29+G41+G42</f>
        <v>0</v>
      </c>
      <c r="H18" s="41">
        <f>H20+H29+H41+H42</f>
        <v>0</v>
      </c>
    </row>
    <row r="19" spans="1:46" s="2" customFormat="1" ht="14.25" customHeight="1" x14ac:dyDescent="0.25">
      <c r="A19" s="5" t="s">
        <v>0</v>
      </c>
      <c r="B19" s="58"/>
      <c r="C19" s="22"/>
      <c r="D19" s="23"/>
      <c r="E19" s="24"/>
      <c r="F19" s="24"/>
      <c r="G19" s="24"/>
      <c r="H19" s="25"/>
    </row>
    <row r="20" spans="1:46" s="2" customFormat="1" ht="32.25" customHeight="1" x14ac:dyDescent="0.25">
      <c r="A20" s="38" t="s">
        <v>32</v>
      </c>
      <c r="B20" s="59"/>
      <c r="C20" s="26" t="s">
        <v>4</v>
      </c>
      <c r="D20" s="20">
        <f t="shared" si="0"/>
        <v>0</v>
      </c>
      <c r="E20" s="27">
        <f>E21+E27+E28</f>
        <v>0</v>
      </c>
      <c r="F20" s="27">
        <f t="shared" ref="F20:H20" si="2">F21+F27+F28</f>
        <v>0</v>
      </c>
      <c r="G20" s="27">
        <f t="shared" si="2"/>
        <v>0</v>
      </c>
      <c r="H20" s="27">
        <f t="shared" si="2"/>
        <v>0</v>
      </c>
    </row>
    <row r="21" spans="1:46" ht="17.100000000000001" customHeight="1" x14ac:dyDescent="0.25">
      <c r="A21" s="32" t="s">
        <v>22</v>
      </c>
      <c r="B21" s="60"/>
      <c r="C21" s="19">
        <v>211</v>
      </c>
      <c r="D21" s="20">
        <f t="shared" si="0"/>
        <v>0</v>
      </c>
      <c r="E21" s="30">
        <f>E22+E23+E24+E25+E26</f>
        <v>0</v>
      </c>
      <c r="F21" s="30">
        <f t="shared" ref="F21:H21" si="3">F22+F23+F24+F25+F26</f>
        <v>0</v>
      </c>
      <c r="G21" s="30">
        <f t="shared" si="3"/>
        <v>0</v>
      </c>
      <c r="H21" s="30">
        <f t="shared" si="3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17.100000000000001" customHeight="1" x14ac:dyDescent="0.2">
      <c r="A22" s="29" t="s">
        <v>23</v>
      </c>
      <c r="B22" s="60"/>
      <c r="C22" s="19"/>
      <c r="D22" s="20">
        <f t="shared" si="0"/>
        <v>0</v>
      </c>
      <c r="E22" s="30"/>
      <c r="F22" s="30"/>
      <c r="G22" s="30"/>
      <c r="H22" s="3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17.100000000000001" customHeight="1" x14ac:dyDescent="0.2">
      <c r="A23" s="29" t="s">
        <v>24</v>
      </c>
      <c r="B23" s="60"/>
      <c r="C23" s="19"/>
      <c r="D23" s="20">
        <f t="shared" si="0"/>
        <v>0</v>
      </c>
      <c r="E23" s="30"/>
      <c r="F23" s="30"/>
      <c r="G23" s="30"/>
      <c r="H23" s="3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17.100000000000001" customHeight="1" x14ac:dyDescent="0.2">
      <c r="A24" s="29" t="s">
        <v>49</v>
      </c>
      <c r="B24" s="60"/>
      <c r="C24" s="19"/>
      <c r="D24" s="20">
        <f t="shared" si="0"/>
        <v>0</v>
      </c>
      <c r="E24" s="30"/>
      <c r="F24" s="30"/>
      <c r="G24" s="30"/>
      <c r="H24" s="3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17.100000000000001" customHeight="1" x14ac:dyDescent="0.2">
      <c r="A25" s="29" t="s">
        <v>25</v>
      </c>
      <c r="B25" s="60"/>
      <c r="C25" s="19"/>
      <c r="D25" s="20">
        <f t="shared" si="0"/>
        <v>0</v>
      </c>
      <c r="E25" s="30"/>
      <c r="F25" s="30"/>
      <c r="G25" s="30"/>
      <c r="H25" s="3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17.100000000000001" customHeight="1" x14ac:dyDescent="0.2">
      <c r="A26" s="29" t="s">
        <v>26</v>
      </c>
      <c r="B26" s="60"/>
      <c r="C26" s="19"/>
      <c r="D26" s="20">
        <f t="shared" si="0"/>
        <v>0</v>
      </c>
      <c r="E26" s="30"/>
      <c r="F26" s="30"/>
      <c r="G26" s="30"/>
      <c r="H26" s="3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17.100000000000001" customHeight="1" x14ac:dyDescent="0.2">
      <c r="A27" s="29" t="s">
        <v>20</v>
      </c>
      <c r="B27" s="60"/>
      <c r="C27" s="19">
        <v>212</v>
      </c>
      <c r="D27" s="20">
        <f t="shared" si="0"/>
        <v>0</v>
      </c>
      <c r="E27" s="30"/>
      <c r="F27" s="30"/>
      <c r="G27" s="30"/>
      <c r="H27" s="3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17.100000000000001" customHeight="1" x14ac:dyDescent="0.2">
      <c r="A28" s="29" t="s">
        <v>21</v>
      </c>
      <c r="B28" s="68">
        <v>0.30199999999999999</v>
      </c>
      <c r="C28" s="19">
        <v>213</v>
      </c>
      <c r="D28" s="20">
        <f t="shared" si="0"/>
        <v>0</v>
      </c>
      <c r="E28" s="30"/>
      <c r="F28" s="30"/>
      <c r="G28" s="30"/>
      <c r="H28" s="31">
        <f>H26*0.302</f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ht="17.100000000000001" customHeight="1" x14ac:dyDescent="0.25">
      <c r="A29" s="32" t="s">
        <v>33</v>
      </c>
      <c r="B29" s="61"/>
      <c r="C29" s="33">
        <v>220</v>
      </c>
      <c r="D29" s="20">
        <f t="shared" si="0"/>
        <v>0</v>
      </c>
      <c r="E29" s="30">
        <f>SUM(E30:E35)</f>
        <v>0</v>
      </c>
      <c r="F29" s="30">
        <f t="shared" ref="F29:H29" si="4">SUM(F30:F35)</f>
        <v>0</v>
      </c>
      <c r="G29" s="30">
        <f t="shared" si="4"/>
        <v>0</v>
      </c>
      <c r="H29" s="31">
        <f t="shared" si="4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17.100000000000001" customHeight="1" x14ac:dyDescent="0.2">
      <c r="A30" s="29" t="s">
        <v>30</v>
      </c>
      <c r="B30" s="60"/>
      <c r="C30" s="19">
        <v>221</v>
      </c>
      <c r="D30" s="20">
        <f t="shared" si="0"/>
        <v>0</v>
      </c>
      <c r="E30" s="30"/>
      <c r="F30" s="30"/>
      <c r="G30" s="30"/>
      <c r="H30" s="3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ht="17.100000000000001" customHeight="1" x14ac:dyDescent="0.2">
      <c r="A31" s="29" t="s">
        <v>42</v>
      </c>
      <c r="B31" s="60"/>
      <c r="C31" s="19">
        <v>222</v>
      </c>
      <c r="D31" s="20">
        <f t="shared" si="0"/>
        <v>0</v>
      </c>
      <c r="E31" s="30"/>
      <c r="F31" s="30"/>
      <c r="G31" s="30"/>
      <c r="H31" s="3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17.100000000000001" customHeight="1" x14ac:dyDescent="0.2">
      <c r="A32" s="29" t="s">
        <v>3</v>
      </c>
      <c r="B32" s="60"/>
      <c r="C32" s="19">
        <v>223</v>
      </c>
      <c r="D32" s="20">
        <f t="shared" si="0"/>
        <v>0</v>
      </c>
      <c r="E32" s="30"/>
      <c r="F32" s="30"/>
      <c r="G32" s="30"/>
      <c r="H32" s="3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17.100000000000001" customHeight="1" x14ac:dyDescent="0.2">
      <c r="A33" s="29" t="s">
        <v>2</v>
      </c>
      <c r="B33" s="60"/>
      <c r="C33" s="19">
        <v>224</v>
      </c>
      <c r="D33" s="20">
        <f t="shared" si="0"/>
        <v>0</v>
      </c>
      <c r="E33" s="30"/>
      <c r="F33" s="30"/>
      <c r="G33" s="30"/>
      <c r="H33" s="3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32.25" customHeight="1" x14ac:dyDescent="0.2">
      <c r="A34" s="54" t="s">
        <v>41</v>
      </c>
      <c r="B34" s="60"/>
      <c r="C34" s="19">
        <v>225</v>
      </c>
      <c r="D34" s="20">
        <f t="shared" si="0"/>
        <v>0</v>
      </c>
      <c r="E34" s="30"/>
      <c r="F34" s="30"/>
      <c r="G34" s="30"/>
      <c r="H34" s="3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7.100000000000001" customHeight="1" x14ac:dyDescent="0.25">
      <c r="A35" s="32" t="s">
        <v>27</v>
      </c>
      <c r="B35" s="60"/>
      <c r="C35" s="19">
        <v>226</v>
      </c>
      <c r="D35" s="20">
        <f t="shared" si="0"/>
        <v>0</v>
      </c>
      <c r="E35" s="30">
        <f>SUM(E36:E40)</f>
        <v>0</v>
      </c>
      <c r="F35" s="30">
        <f t="shared" ref="F35:H35" si="5">SUM(F36:F40)</f>
        <v>0</v>
      </c>
      <c r="G35" s="30">
        <f t="shared" si="5"/>
        <v>0</v>
      </c>
      <c r="H35" s="30">
        <f t="shared" si="5"/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17.100000000000001" customHeight="1" x14ac:dyDescent="0.2">
      <c r="A36" s="29" t="s">
        <v>28</v>
      </c>
      <c r="B36" s="60"/>
      <c r="C36" s="19"/>
      <c r="D36" s="20">
        <f t="shared" si="0"/>
        <v>0</v>
      </c>
      <c r="E36" s="30"/>
      <c r="F36" s="30"/>
      <c r="G36" s="30"/>
      <c r="H36" s="3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7.100000000000001" customHeight="1" x14ac:dyDescent="0.2">
      <c r="A37" s="29" t="s">
        <v>29</v>
      </c>
      <c r="B37" s="60"/>
      <c r="C37" s="19"/>
      <c r="D37" s="20">
        <f t="shared" si="0"/>
        <v>0</v>
      </c>
      <c r="E37" s="30"/>
      <c r="F37" s="30"/>
      <c r="G37" s="30"/>
      <c r="H37" s="3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7.100000000000001" customHeight="1" x14ac:dyDescent="0.2">
      <c r="A38" s="29" t="s">
        <v>34</v>
      </c>
      <c r="B38" s="60"/>
      <c r="C38" s="19"/>
      <c r="D38" s="20">
        <f t="shared" si="0"/>
        <v>0</v>
      </c>
      <c r="E38" s="30"/>
      <c r="F38" s="30"/>
      <c r="G38" s="30"/>
      <c r="H38" s="3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7.100000000000001" customHeight="1" x14ac:dyDescent="0.2">
      <c r="A39" s="29" t="s">
        <v>35</v>
      </c>
      <c r="B39" s="60"/>
      <c r="C39" s="19"/>
      <c r="D39" s="20">
        <f t="shared" si="0"/>
        <v>0</v>
      </c>
      <c r="E39" s="30"/>
      <c r="F39" s="30"/>
      <c r="G39" s="30"/>
      <c r="H39" s="3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7.100000000000001" customHeight="1" x14ac:dyDescent="0.2">
      <c r="A40" s="29" t="s">
        <v>43</v>
      </c>
      <c r="B40" s="60"/>
      <c r="C40" s="19"/>
      <c r="D40" s="20">
        <f t="shared" si="0"/>
        <v>0</v>
      </c>
      <c r="E40" s="30"/>
      <c r="F40" s="30"/>
      <c r="G40" s="30"/>
      <c r="H40" s="3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32.25" customHeight="1" x14ac:dyDescent="0.25">
      <c r="A41" s="53" t="s">
        <v>31</v>
      </c>
      <c r="B41" s="61"/>
      <c r="C41" s="33">
        <v>290</v>
      </c>
      <c r="D41" s="20">
        <f t="shared" si="0"/>
        <v>0</v>
      </c>
      <c r="E41" s="30"/>
      <c r="F41" s="30"/>
      <c r="G41" s="30"/>
      <c r="H41" s="3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7.100000000000001" customHeight="1" x14ac:dyDescent="0.25">
      <c r="A42" s="32" t="s">
        <v>1</v>
      </c>
      <c r="B42" s="61"/>
      <c r="C42" s="33">
        <v>300</v>
      </c>
      <c r="D42" s="20">
        <f t="shared" si="0"/>
        <v>0</v>
      </c>
      <c r="E42" s="30">
        <f>E43+E44</f>
        <v>0</v>
      </c>
      <c r="F42" s="30">
        <f t="shared" ref="F42:H42" si="6">F43+F44</f>
        <v>0</v>
      </c>
      <c r="G42" s="30">
        <f t="shared" si="6"/>
        <v>0</v>
      </c>
      <c r="H42" s="31">
        <f t="shared" si="6"/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29.25" customHeight="1" x14ac:dyDescent="0.2">
      <c r="A43" s="54" t="s">
        <v>36</v>
      </c>
      <c r="B43" s="62"/>
      <c r="C43" s="19">
        <v>310</v>
      </c>
      <c r="D43" s="20">
        <f t="shared" si="0"/>
        <v>0</v>
      </c>
      <c r="E43" s="30"/>
      <c r="F43" s="30"/>
      <c r="G43" s="30"/>
      <c r="H43" s="3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31.5" customHeight="1" x14ac:dyDescent="0.2">
      <c r="A44" s="54" t="s">
        <v>37</v>
      </c>
      <c r="B44" s="62"/>
      <c r="C44" s="19">
        <v>340</v>
      </c>
      <c r="D44" s="20">
        <f t="shared" si="0"/>
        <v>0</v>
      </c>
      <c r="E44" s="30">
        <f>SUM(E45:E48)</f>
        <v>0</v>
      </c>
      <c r="F44" s="30">
        <f t="shared" ref="F44:H44" si="7">SUM(F45:F48)</f>
        <v>0</v>
      </c>
      <c r="G44" s="30">
        <f t="shared" si="7"/>
        <v>0</v>
      </c>
      <c r="H44" s="31">
        <f t="shared" si="7"/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4.25" customHeight="1" x14ac:dyDescent="0.2">
      <c r="A45" s="54" t="s">
        <v>38</v>
      </c>
      <c r="B45" s="62"/>
      <c r="C45" s="19"/>
      <c r="D45" s="20">
        <f t="shared" si="0"/>
        <v>0</v>
      </c>
      <c r="E45" s="30"/>
      <c r="F45" s="30"/>
      <c r="G45" s="30"/>
      <c r="H45" s="3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7.25" customHeight="1" x14ac:dyDescent="0.2">
      <c r="A46" s="54" t="s">
        <v>39</v>
      </c>
      <c r="B46" s="62"/>
      <c r="C46" s="19"/>
      <c r="D46" s="20">
        <f t="shared" si="0"/>
        <v>0</v>
      </c>
      <c r="E46" s="30"/>
      <c r="F46" s="30"/>
      <c r="G46" s="30"/>
      <c r="H46" s="3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7.25" customHeight="1" x14ac:dyDescent="0.2">
      <c r="A47" s="54" t="s">
        <v>40</v>
      </c>
      <c r="B47" s="62"/>
      <c r="C47" s="19"/>
      <c r="D47" s="20">
        <f t="shared" si="0"/>
        <v>0</v>
      </c>
      <c r="E47" s="30"/>
      <c r="F47" s="30"/>
      <c r="G47" s="30"/>
      <c r="H47" s="3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17.100000000000001" customHeight="1" thickBot="1" x14ac:dyDescent="0.25">
      <c r="A48" s="67" t="s">
        <v>43</v>
      </c>
      <c r="B48" s="63"/>
      <c r="C48" s="64"/>
      <c r="D48" s="20">
        <f t="shared" si="0"/>
        <v>0</v>
      </c>
      <c r="E48" s="65"/>
      <c r="F48" s="65"/>
      <c r="G48" s="65"/>
      <c r="H48" s="6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15" x14ac:dyDescent="0.2">
      <c r="A49" s="34"/>
      <c r="B49" s="34"/>
      <c r="C49" s="34"/>
      <c r="D49" s="35"/>
      <c r="E49" s="35"/>
      <c r="F49" s="35"/>
      <c r="G49" s="35"/>
      <c r="H49" s="3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18.75" x14ac:dyDescent="0.3">
      <c r="A50" s="39" t="s">
        <v>14</v>
      </c>
      <c r="B50" s="39"/>
      <c r="C50" s="34"/>
      <c r="D50" s="35"/>
      <c r="E50" s="35"/>
      <c r="F50" s="35"/>
      <c r="G50" s="35"/>
      <c r="H50" s="3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18.75" x14ac:dyDescent="0.3">
      <c r="A51" s="39"/>
      <c r="B51" s="39"/>
      <c r="C51" s="34"/>
      <c r="D51" s="35"/>
      <c r="E51" s="35"/>
      <c r="F51" s="35"/>
      <c r="G51" s="35"/>
      <c r="H51" s="3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18.75" x14ac:dyDescent="0.3">
      <c r="A52" s="39" t="s">
        <v>15</v>
      </c>
      <c r="B52" s="39" t="s">
        <v>46</v>
      </c>
      <c r="C52" s="34"/>
      <c r="D52" s="35"/>
      <c r="E52" s="35"/>
      <c r="F52" s="35"/>
      <c r="G52" s="35"/>
      <c r="H52" s="3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x14ac:dyDescent="0.2">
      <c r="C5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x14ac:dyDescent="0.2">
      <c r="C5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x14ac:dyDescent="0.2">
      <c r="C5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x14ac:dyDescent="0.2">
      <c r="C5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x14ac:dyDescent="0.2">
      <c r="C5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2">
      <c r="C5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x14ac:dyDescent="0.2">
      <c r="C5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2">
      <c r="C6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2">
      <c r="C6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2">
      <c r="C6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2">
      <c r="C6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2">
      <c r="C6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3:46" x14ac:dyDescent="0.2">
      <c r="C6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3:46" x14ac:dyDescent="0.2">
      <c r="C6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3:46" x14ac:dyDescent="0.2">
      <c r="C6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3:46" x14ac:dyDescent="0.2">
      <c r="C6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3:46" x14ac:dyDescent="0.2">
      <c r="C6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3:46" x14ac:dyDescent="0.2">
      <c r="C7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3:46" x14ac:dyDescent="0.2">
      <c r="C7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3:46" x14ac:dyDescent="0.2">
      <c r="C7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3:46" x14ac:dyDescent="0.2">
      <c r="C7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3:46" x14ac:dyDescent="0.2">
      <c r="C7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3:46" x14ac:dyDescent="0.2">
      <c r="C7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3:46" x14ac:dyDescent="0.2">
      <c r="C7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3:46" x14ac:dyDescent="0.2">
      <c r="C7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3:46" x14ac:dyDescent="0.2">
      <c r="C7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3:46" x14ac:dyDescent="0.2">
      <c r="C7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3:46" x14ac:dyDescent="0.2">
      <c r="C8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3:46" x14ac:dyDescent="0.2">
      <c r="C8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3:46" x14ac:dyDescent="0.2">
      <c r="C8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3:46" x14ac:dyDescent="0.2">
      <c r="C8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3:46" x14ac:dyDescent="0.2">
      <c r="C8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3:46" x14ac:dyDescent="0.2">
      <c r="C8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3:46" x14ac:dyDescent="0.2">
      <c r="C8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3:46" x14ac:dyDescent="0.2">
      <c r="C8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3:46" x14ac:dyDescent="0.2">
      <c r="C8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3:46" x14ac:dyDescent="0.2">
      <c r="C8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3:46" x14ac:dyDescent="0.2">
      <c r="C9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3:46" x14ac:dyDescent="0.2">
      <c r="C9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3:46" x14ac:dyDescent="0.2">
      <c r="C9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3:46" x14ac:dyDescent="0.2">
      <c r="C9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3:46" x14ac:dyDescent="0.2">
      <c r="C9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3:46" x14ac:dyDescent="0.2">
      <c r="C9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3:46" x14ac:dyDescent="0.2">
      <c r="C9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3:46" x14ac:dyDescent="0.2">
      <c r="C9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3:46" x14ac:dyDescent="0.2">
      <c r="C9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3:46" x14ac:dyDescent="0.2">
      <c r="C9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3:46" x14ac:dyDescent="0.2">
      <c r="C10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3:46" x14ac:dyDescent="0.2">
      <c r="C10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3:46" x14ac:dyDescent="0.2">
      <c r="C10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3:46" x14ac:dyDescent="0.2">
      <c r="C10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3:46" x14ac:dyDescent="0.2">
      <c r="C10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3:46" x14ac:dyDescent="0.2">
      <c r="C10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3:46" x14ac:dyDescent="0.2">
      <c r="C10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3:46" x14ac:dyDescent="0.2">
      <c r="C10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3:46" x14ac:dyDescent="0.2">
      <c r="C108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3:46" x14ac:dyDescent="0.2">
      <c r="C10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3:46" x14ac:dyDescent="0.2">
      <c r="C1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3:46" x14ac:dyDescent="0.2">
      <c r="C11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3:46" x14ac:dyDescent="0.2">
      <c r="C11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3:46" x14ac:dyDescent="0.2">
      <c r="C11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3:46" x14ac:dyDescent="0.2">
      <c r="C11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3:46" x14ac:dyDescent="0.2">
      <c r="C11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3:46" x14ac:dyDescent="0.2">
      <c r="C11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3:46" x14ac:dyDescent="0.2">
      <c r="C11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3:46" x14ac:dyDescent="0.2">
      <c r="C11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3:46" x14ac:dyDescent="0.2">
      <c r="C11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3:46" x14ac:dyDescent="0.2">
      <c r="C12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3:46" x14ac:dyDescent="0.2">
      <c r="C12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3:46" x14ac:dyDescent="0.2">
      <c r="C12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3:46" x14ac:dyDescent="0.2">
      <c r="C12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3:46" x14ac:dyDescent="0.2">
      <c r="C12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3:46" x14ac:dyDescent="0.2">
      <c r="C12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3:46" x14ac:dyDescent="0.2">
      <c r="C12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3:46" x14ac:dyDescent="0.2">
      <c r="C12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3:46" x14ac:dyDescent="0.2">
      <c r="C12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3:46" x14ac:dyDescent="0.2">
      <c r="C12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3:46" x14ac:dyDescent="0.2">
      <c r="C13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3:46" x14ac:dyDescent="0.2">
      <c r="C13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3:46" x14ac:dyDescent="0.2">
      <c r="C13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3:46" x14ac:dyDescent="0.2">
      <c r="C13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3:46" x14ac:dyDescent="0.2">
      <c r="C13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3:46" x14ac:dyDescent="0.2">
      <c r="C13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3:46" x14ac:dyDescent="0.2">
      <c r="C13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3:46" x14ac:dyDescent="0.2">
      <c r="C13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3:46" x14ac:dyDescent="0.2">
      <c r="C13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3:46" x14ac:dyDescent="0.2">
      <c r="C13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3:46" x14ac:dyDescent="0.2">
      <c r="C14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3:46" x14ac:dyDescent="0.2">
      <c r="C14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3:46" x14ac:dyDescent="0.2">
      <c r="C14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3:46" x14ac:dyDescent="0.2">
      <c r="C14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3:46" x14ac:dyDescent="0.2">
      <c r="C14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3:46" x14ac:dyDescent="0.2">
      <c r="C14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3:46" x14ac:dyDescent="0.2">
      <c r="C14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3:46" x14ac:dyDescent="0.2">
      <c r="C14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3:46" x14ac:dyDescent="0.2">
      <c r="C148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3:46" x14ac:dyDescent="0.2">
      <c r="C14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3:46" x14ac:dyDescent="0.2">
      <c r="C15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3:46" x14ac:dyDescent="0.2">
      <c r="C15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3:46" x14ac:dyDescent="0.2">
      <c r="C15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3:46" x14ac:dyDescent="0.2">
      <c r="C15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3:46" x14ac:dyDescent="0.2">
      <c r="C15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3:46" x14ac:dyDescent="0.2">
      <c r="C15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3:46" x14ac:dyDescent="0.2">
      <c r="C15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3:46" x14ac:dyDescent="0.2">
      <c r="C15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3:46" x14ac:dyDescent="0.2">
      <c r="C158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3:46" x14ac:dyDescent="0.2">
      <c r="C15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3:46" x14ac:dyDescent="0.2">
      <c r="C16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3:46" x14ac:dyDescent="0.2">
      <c r="C16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3:46" x14ac:dyDescent="0.2">
      <c r="C16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3:46" x14ac:dyDescent="0.2">
      <c r="C16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3:46" x14ac:dyDescent="0.2">
      <c r="C16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3:46" x14ac:dyDescent="0.2">
      <c r="C16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3:46" x14ac:dyDescent="0.2">
      <c r="C16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3:46" x14ac:dyDescent="0.2">
      <c r="C16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3:46" x14ac:dyDescent="0.2">
      <c r="C168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3:46" x14ac:dyDescent="0.2">
      <c r="C16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3:46" x14ac:dyDescent="0.2">
      <c r="C17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3:46" x14ac:dyDescent="0.2">
      <c r="C17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3:46" x14ac:dyDescent="0.2">
      <c r="C17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3:46" x14ac:dyDescent="0.2">
      <c r="C17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3:46" x14ac:dyDescent="0.2">
      <c r="C17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3:46" x14ac:dyDescent="0.2">
      <c r="C17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3:46" x14ac:dyDescent="0.2">
      <c r="C17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3:46" x14ac:dyDescent="0.2">
      <c r="C17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3:46" x14ac:dyDescent="0.2">
      <c r="C178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3:46" x14ac:dyDescent="0.2">
      <c r="C17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3:46" x14ac:dyDescent="0.2">
      <c r="C18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3:46" x14ac:dyDescent="0.2">
      <c r="C18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3:46" x14ac:dyDescent="0.2">
      <c r="C18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3:46" x14ac:dyDescent="0.2">
      <c r="C18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3:46" x14ac:dyDescent="0.2">
      <c r="C18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3:46" x14ac:dyDescent="0.2">
      <c r="C18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3:46" x14ac:dyDescent="0.2">
      <c r="C18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3:46" x14ac:dyDescent="0.2">
      <c r="C18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3:46" x14ac:dyDescent="0.2">
      <c r="C188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3:46" x14ac:dyDescent="0.2">
      <c r="C18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3:46" x14ac:dyDescent="0.2">
      <c r="C19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3:46" x14ac:dyDescent="0.2">
      <c r="C19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3:46" x14ac:dyDescent="0.2">
      <c r="C19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3:46" x14ac:dyDescent="0.2">
      <c r="C19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3:46" x14ac:dyDescent="0.2">
      <c r="C19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3:46" x14ac:dyDescent="0.2">
      <c r="C19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3:46" x14ac:dyDescent="0.2">
      <c r="C19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3:46" x14ac:dyDescent="0.2">
      <c r="C19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3:46" x14ac:dyDescent="0.2">
      <c r="C198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3:46" x14ac:dyDescent="0.2">
      <c r="C19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3:46" x14ac:dyDescent="0.2">
      <c r="C20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3:46" x14ac:dyDescent="0.2">
      <c r="C20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3:46" x14ac:dyDescent="0.2">
      <c r="C20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3:46" x14ac:dyDescent="0.2">
      <c r="C20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3:46" x14ac:dyDescent="0.2">
      <c r="C20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3:46" x14ac:dyDescent="0.2">
      <c r="C20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3:46" x14ac:dyDescent="0.2">
      <c r="C20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3:46" x14ac:dyDescent="0.2">
      <c r="C20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3:46" x14ac:dyDescent="0.2">
      <c r="C208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3:46" x14ac:dyDescent="0.2">
      <c r="C20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3:46" x14ac:dyDescent="0.2">
      <c r="C2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3:46" x14ac:dyDescent="0.2">
      <c r="C21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3:46" x14ac:dyDescent="0.2">
      <c r="C21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3:46" x14ac:dyDescent="0.2">
      <c r="C21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3:46" x14ac:dyDescent="0.2">
      <c r="C21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3:46" x14ac:dyDescent="0.2">
      <c r="C21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3:46" x14ac:dyDescent="0.2">
      <c r="C21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3:46" x14ac:dyDescent="0.2">
      <c r="C21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3:46" x14ac:dyDescent="0.2">
      <c r="C218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3:46" x14ac:dyDescent="0.2">
      <c r="C21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3:46" x14ac:dyDescent="0.2">
      <c r="C22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3:46" x14ac:dyDescent="0.2">
      <c r="C22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3:46" x14ac:dyDescent="0.2">
      <c r="C22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3:46" x14ac:dyDescent="0.2">
      <c r="C22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3:46" x14ac:dyDescent="0.2">
      <c r="C22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3:46" x14ac:dyDescent="0.2">
      <c r="C22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3:46" x14ac:dyDescent="0.2">
      <c r="C22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3:46" x14ac:dyDescent="0.2">
      <c r="C22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3:46" x14ac:dyDescent="0.2">
      <c r="C228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3:46" x14ac:dyDescent="0.2">
      <c r="C22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3:46" x14ac:dyDescent="0.2">
      <c r="C23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3:46" x14ac:dyDescent="0.2">
      <c r="C23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3:46" x14ac:dyDescent="0.2">
      <c r="C23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3:46" x14ac:dyDescent="0.2">
      <c r="C23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3:46" x14ac:dyDescent="0.2">
      <c r="C23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3:46" x14ac:dyDescent="0.2">
      <c r="C23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3:46" x14ac:dyDescent="0.2">
      <c r="C23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3:46" x14ac:dyDescent="0.2">
      <c r="C23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3:46" x14ac:dyDescent="0.2">
      <c r="C238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3:46" x14ac:dyDescent="0.2">
      <c r="C23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3:46" x14ac:dyDescent="0.2">
      <c r="C24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3:46" x14ac:dyDescent="0.2">
      <c r="C24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3:46" x14ac:dyDescent="0.2">
      <c r="C24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3:46" x14ac:dyDescent="0.2">
      <c r="C24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3:46" x14ac:dyDescent="0.2">
      <c r="C24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3:46" x14ac:dyDescent="0.2">
      <c r="C24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3:46" x14ac:dyDescent="0.2">
      <c r="C24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3:46" x14ac:dyDescent="0.2">
      <c r="C24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3:46" x14ac:dyDescent="0.2">
      <c r="C248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3:46" x14ac:dyDescent="0.2">
      <c r="C24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3:46" x14ac:dyDescent="0.2">
      <c r="C25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3:46" x14ac:dyDescent="0.2">
      <c r="C25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3:46" x14ac:dyDescent="0.2">
      <c r="C25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3:46" x14ac:dyDescent="0.2">
      <c r="C25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3:46" x14ac:dyDescent="0.2">
      <c r="C25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3:46" x14ac:dyDescent="0.2">
      <c r="C25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3:46" x14ac:dyDescent="0.2">
      <c r="C25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3:46" x14ac:dyDescent="0.2">
      <c r="C25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3:46" x14ac:dyDescent="0.2">
      <c r="C258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3:46" x14ac:dyDescent="0.2">
      <c r="C25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3:46" x14ac:dyDescent="0.2">
      <c r="C26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3:46" x14ac:dyDescent="0.2">
      <c r="C26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3:46" x14ac:dyDescent="0.2">
      <c r="C26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3:46" x14ac:dyDescent="0.2">
      <c r="C26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3:46" x14ac:dyDescent="0.2">
      <c r="C26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3:46" x14ac:dyDescent="0.2">
      <c r="C26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3:46" x14ac:dyDescent="0.2">
      <c r="C26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3:46" x14ac:dyDescent="0.2">
      <c r="C26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3:46" x14ac:dyDescent="0.2">
      <c r="C268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3:46" x14ac:dyDescent="0.2">
      <c r="C26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3:46" x14ac:dyDescent="0.2">
      <c r="C27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3:46" x14ac:dyDescent="0.2">
      <c r="C27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3:46" x14ac:dyDescent="0.2">
      <c r="C27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3:46" x14ac:dyDescent="0.2">
      <c r="C27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3:46" x14ac:dyDescent="0.2">
      <c r="C27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3:46" x14ac:dyDescent="0.2">
      <c r="C27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3:46" x14ac:dyDescent="0.2">
      <c r="C27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3:46" x14ac:dyDescent="0.2">
      <c r="C27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spans="3:46" x14ac:dyDescent="0.2">
      <c r="C278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spans="3:46" x14ac:dyDescent="0.2">
      <c r="C27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spans="3:46" x14ac:dyDescent="0.2">
      <c r="C28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spans="3:46" x14ac:dyDescent="0.2">
      <c r="C28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spans="3:46" x14ac:dyDescent="0.2">
      <c r="C28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spans="3:46" x14ac:dyDescent="0.2">
      <c r="C28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spans="3:46" x14ac:dyDescent="0.2">
      <c r="C28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spans="3:46" x14ac:dyDescent="0.2">
      <c r="C28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spans="3:46" x14ac:dyDescent="0.2">
      <c r="C28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spans="3:46" x14ac:dyDescent="0.2">
      <c r="C28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spans="3:46" x14ac:dyDescent="0.2">
      <c r="C288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spans="3:46" x14ac:dyDescent="0.2">
      <c r="C28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spans="3:46" x14ac:dyDescent="0.2">
      <c r="C29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spans="3:46" x14ac:dyDescent="0.2">
      <c r="C29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spans="3:46" x14ac:dyDescent="0.2">
      <c r="C29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spans="3:46" x14ac:dyDescent="0.2">
      <c r="C29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spans="3:46" x14ac:dyDescent="0.2">
      <c r="C29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spans="3:46" x14ac:dyDescent="0.2">
      <c r="C29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spans="3:46" x14ac:dyDescent="0.2">
      <c r="C29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spans="3:46" x14ac:dyDescent="0.2">
      <c r="C29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spans="3:46" x14ac:dyDescent="0.2">
      <c r="C298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spans="3:46" x14ac:dyDescent="0.2">
      <c r="C29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spans="3:46" x14ac:dyDescent="0.2">
      <c r="C30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spans="3:46" x14ac:dyDescent="0.2">
      <c r="C30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3:46" x14ac:dyDescent="0.2">
      <c r="C30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3:46" x14ac:dyDescent="0.2">
      <c r="C30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3:46" x14ac:dyDescent="0.2">
      <c r="C30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3:46" x14ac:dyDescent="0.2">
      <c r="C30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3:46" x14ac:dyDescent="0.2">
      <c r="C30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3:46" x14ac:dyDescent="0.2">
      <c r="C30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3:46" x14ac:dyDescent="0.2">
      <c r="C308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3:46" x14ac:dyDescent="0.2">
      <c r="C30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3:46" x14ac:dyDescent="0.2">
      <c r="C3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spans="3:46" x14ac:dyDescent="0.2">
      <c r="C31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spans="3:46" x14ac:dyDescent="0.2">
      <c r="C31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spans="3:46" x14ac:dyDescent="0.2">
      <c r="C31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spans="3:46" x14ac:dyDescent="0.2">
      <c r="C31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spans="3:46" x14ac:dyDescent="0.2">
      <c r="C31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spans="3:46" x14ac:dyDescent="0.2">
      <c r="C31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spans="3:46" x14ac:dyDescent="0.2">
      <c r="C31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spans="3:46" x14ac:dyDescent="0.2">
      <c r="C318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spans="3:46" x14ac:dyDescent="0.2">
      <c r="C31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spans="3:46" x14ac:dyDescent="0.2">
      <c r="C32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spans="3:46" x14ac:dyDescent="0.2">
      <c r="C32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spans="3:46" x14ac:dyDescent="0.2">
      <c r="C32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spans="3:46" x14ac:dyDescent="0.2">
      <c r="C32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spans="3:46" x14ac:dyDescent="0.2">
      <c r="C32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spans="3:46" x14ac:dyDescent="0.2">
      <c r="C32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spans="3:46" x14ac:dyDescent="0.2">
      <c r="C32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spans="3:46" x14ac:dyDescent="0.2">
      <c r="C32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spans="3:46" x14ac:dyDescent="0.2">
      <c r="C328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spans="3:46" x14ac:dyDescent="0.2">
      <c r="C32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spans="3:46" x14ac:dyDescent="0.2">
      <c r="C33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spans="3:46" x14ac:dyDescent="0.2">
      <c r="C33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spans="3:46" x14ac:dyDescent="0.2">
      <c r="C33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spans="3:46" x14ac:dyDescent="0.2">
      <c r="C33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3:46" x14ac:dyDescent="0.2">
      <c r="C33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spans="3:46" x14ac:dyDescent="0.2">
      <c r="C33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 spans="3:46" x14ac:dyDescent="0.2">
      <c r="C33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 spans="3:46" x14ac:dyDescent="0.2">
      <c r="C33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 spans="3:46" x14ac:dyDescent="0.2">
      <c r="C338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 spans="3:46" x14ac:dyDescent="0.2">
      <c r="C33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 spans="3:46" x14ac:dyDescent="0.2">
      <c r="C34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 spans="3:46" x14ac:dyDescent="0.2">
      <c r="C34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 spans="3:46" x14ac:dyDescent="0.2">
      <c r="C34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 spans="3:46" x14ac:dyDescent="0.2">
      <c r="C34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 spans="3:46" x14ac:dyDescent="0.2">
      <c r="C34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 spans="3:46" x14ac:dyDescent="0.2">
      <c r="C34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 spans="3:46" x14ac:dyDescent="0.2">
      <c r="C34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 spans="3:46" x14ac:dyDescent="0.2">
      <c r="C34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 spans="3:46" x14ac:dyDescent="0.2">
      <c r="C348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3:46" x14ac:dyDescent="0.2">
      <c r="C34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 spans="3:46" x14ac:dyDescent="0.2">
      <c r="C35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 spans="3:46" x14ac:dyDescent="0.2">
      <c r="C35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 spans="3:46" x14ac:dyDescent="0.2">
      <c r="C35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 spans="3:46" x14ac:dyDescent="0.2">
      <c r="C35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 spans="3:46" x14ac:dyDescent="0.2">
      <c r="C35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 spans="3:46" x14ac:dyDescent="0.2">
      <c r="C35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 spans="3:46" x14ac:dyDescent="0.2">
      <c r="C35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 spans="3:46" x14ac:dyDescent="0.2">
      <c r="C35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 spans="3:46" x14ac:dyDescent="0.2">
      <c r="C358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 spans="3:46" x14ac:dyDescent="0.2">
      <c r="C35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3:46" x14ac:dyDescent="0.2">
      <c r="C36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3:46" x14ac:dyDescent="0.2">
      <c r="C36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 spans="3:46" x14ac:dyDescent="0.2">
      <c r="C36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 spans="3:46" x14ac:dyDescent="0.2">
      <c r="C36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 spans="3:46" x14ac:dyDescent="0.2">
      <c r="C36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 spans="3:46" x14ac:dyDescent="0.2">
      <c r="C36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 spans="3:46" x14ac:dyDescent="0.2">
      <c r="C36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 spans="3:46" x14ac:dyDescent="0.2">
      <c r="C36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3:46" x14ac:dyDescent="0.2">
      <c r="C368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 spans="3:46" x14ac:dyDescent="0.2">
      <c r="C36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 spans="3:46" x14ac:dyDescent="0.2">
      <c r="C37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 spans="3:46" x14ac:dyDescent="0.2">
      <c r="C37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 spans="3:46" x14ac:dyDescent="0.2">
      <c r="C37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 spans="3:46" x14ac:dyDescent="0.2">
      <c r="C37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 spans="3:46" x14ac:dyDescent="0.2">
      <c r="C37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 spans="3:46" x14ac:dyDescent="0.2">
      <c r="C37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 spans="3:46" x14ac:dyDescent="0.2">
      <c r="C37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 spans="3:46" x14ac:dyDescent="0.2">
      <c r="C37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 spans="3:46" x14ac:dyDescent="0.2">
      <c r="C378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 spans="3:46" x14ac:dyDescent="0.2">
      <c r="C37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 spans="3:46" x14ac:dyDescent="0.2">
      <c r="C38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 spans="3:46" x14ac:dyDescent="0.2">
      <c r="C38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 spans="3:46" x14ac:dyDescent="0.2">
      <c r="C38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 spans="3:46" x14ac:dyDescent="0.2">
      <c r="C38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 spans="3:46" x14ac:dyDescent="0.2">
      <c r="C38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 spans="3:46" x14ac:dyDescent="0.2">
      <c r="C38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 spans="3:46" x14ac:dyDescent="0.2">
      <c r="C38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 spans="3:46" x14ac:dyDescent="0.2">
      <c r="C38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 spans="3:46" x14ac:dyDescent="0.2">
      <c r="C388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 spans="3:46" x14ac:dyDescent="0.2">
      <c r="C38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 spans="3:46" x14ac:dyDescent="0.2">
      <c r="C39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 spans="3:46" x14ac:dyDescent="0.2">
      <c r="C39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 spans="3:46" x14ac:dyDescent="0.2">
      <c r="C39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 spans="3:46" x14ac:dyDescent="0.2">
      <c r="C39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 spans="3:46" x14ac:dyDescent="0.2">
      <c r="C39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3:46" x14ac:dyDescent="0.2">
      <c r="C39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3:46" x14ac:dyDescent="0.2">
      <c r="C39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 spans="3:46" x14ac:dyDescent="0.2">
      <c r="C39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 spans="3:46" x14ac:dyDescent="0.2">
      <c r="C398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 spans="3:46" x14ac:dyDescent="0.2">
      <c r="C39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 spans="3:46" x14ac:dyDescent="0.2">
      <c r="C40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 spans="3:46" x14ac:dyDescent="0.2">
      <c r="C40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</row>
    <row r="402" spans="3:46" x14ac:dyDescent="0.2">
      <c r="C40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</row>
    <row r="403" spans="3:46" x14ac:dyDescent="0.2">
      <c r="C40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</row>
    <row r="404" spans="3:46" x14ac:dyDescent="0.2">
      <c r="C40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</row>
    <row r="405" spans="3:46" x14ac:dyDescent="0.2">
      <c r="C40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</row>
    <row r="406" spans="3:46" x14ac:dyDescent="0.2">
      <c r="C40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</row>
    <row r="407" spans="3:46" x14ac:dyDescent="0.2">
      <c r="C40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</row>
    <row r="408" spans="3:46" x14ac:dyDescent="0.2">
      <c r="C408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</row>
    <row r="409" spans="3:46" x14ac:dyDescent="0.2">
      <c r="C40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</row>
    <row r="410" spans="3:46" x14ac:dyDescent="0.2">
      <c r="C41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</row>
    <row r="411" spans="3:46" x14ac:dyDescent="0.2">
      <c r="C41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</row>
    <row r="412" spans="3:46" x14ac:dyDescent="0.2">
      <c r="C41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</row>
    <row r="413" spans="3:46" x14ac:dyDescent="0.2">
      <c r="C41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</row>
    <row r="414" spans="3:46" x14ac:dyDescent="0.2">
      <c r="C41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</row>
    <row r="415" spans="3:46" x14ac:dyDescent="0.2">
      <c r="C41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spans="3:46" x14ac:dyDescent="0.2">
      <c r="C41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</row>
    <row r="417" spans="3:46" x14ac:dyDescent="0.2">
      <c r="C41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</row>
    <row r="418" spans="3:46" x14ac:dyDescent="0.2">
      <c r="C418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</row>
    <row r="419" spans="3:46" x14ac:dyDescent="0.2">
      <c r="C41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</row>
    <row r="420" spans="3:46" x14ac:dyDescent="0.2">
      <c r="C42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</row>
    <row r="421" spans="3:46" x14ac:dyDescent="0.2">
      <c r="C42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</row>
    <row r="422" spans="3:46" x14ac:dyDescent="0.2">
      <c r="C42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</row>
    <row r="423" spans="3:46" x14ac:dyDescent="0.2">
      <c r="C42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</row>
    <row r="424" spans="3:46" x14ac:dyDescent="0.2">
      <c r="C42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</row>
    <row r="425" spans="3:46" x14ac:dyDescent="0.2">
      <c r="C42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spans="3:46" x14ac:dyDescent="0.2">
      <c r="C42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</row>
    <row r="427" spans="3:46" x14ac:dyDescent="0.2">
      <c r="C42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</row>
    <row r="428" spans="3:46" x14ac:dyDescent="0.2">
      <c r="C428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</row>
    <row r="429" spans="3:46" x14ac:dyDescent="0.2">
      <c r="C42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</row>
    <row r="430" spans="3:46" x14ac:dyDescent="0.2">
      <c r="C43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 spans="3:46" x14ac:dyDescent="0.2">
      <c r="C43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</row>
    <row r="432" spans="3:46" x14ac:dyDescent="0.2">
      <c r="C43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 spans="3:46" x14ac:dyDescent="0.2">
      <c r="C43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 spans="3:46" x14ac:dyDescent="0.2">
      <c r="C43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 spans="3:46" x14ac:dyDescent="0.2">
      <c r="C43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 spans="3:46" x14ac:dyDescent="0.2">
      <c r="C43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 spans="3:46" x14ac:dyDescent="0.2">
      <c r="C43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 spans="3:46" x14ac:dyDescent="0.2">
      <c r="C438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spans="3:46" x14ac:dyDescent="0.2">
      <c r="C43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spans="3:46" x14ac:dyDescent="0.2">
      <c r="C44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 spans="3:46" x14ac:dyDescent="0.2">
      <c r="C44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  <row r="442" spans="3:46" x14ac:dyDescent="0.2">
      <c r="C44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</row>
    <row r="443" spans="3:46" x14ac:dyDescent="0.2">
      <c r="C44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</row>
    <row r="444" spans="3:46" x14ac:dyDescent="0.2">
      <c r="C44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</row>
    <row r="445" spans="3:46" x14ac:dyDescent="0.2">
      <c r="C44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</row>
    <row r="446" spans="3:46" x14ac:dyDescent="0.2">
      <c r="C44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</row>
    <row r="447" spans="3:46" x14ac:dyDescent="0.2">
      <c r="C44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</row>
    <row r="448" spans="3:46" x14ac:dyDescent="0.2">
      <c r="C448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</row>
    <row r="449" spans="3:46" x14ac:dyDescent="0.2">
      <c r="C44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</row>
    <row r="450" spans="3:46" x14ac:dyDescent="0.2">
      <c r="C45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</row>
    <row r="451" spans="3:46" x14ac:dyDescent="0.2">
      <c r="C45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</row>
    <row r="452" spans="3:46" x14ac:dyDescent="0.2">
      <c r="C45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</row>
    <row r="453" spans="3:46" x14ac:dyDescent="0.2">
      <c r="C45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</row>
    <row r="454" spans="3:46" x14ac:dyDescent="0.2">
      <c r="C45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</row>
    <row r="455" spans="3:46" x14ac:dyDescent="0.2">
      <c r="C45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</row>
    <row r="456" spans="3:46" x14ac:dyDescent="0.2">
      <c r="C45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</row>
    <row r="457" spans="3:46" x14ac:dyDescent="0.2">
      <c r="C45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</row>
    <row r="458" spans="3:46" x14ac:dyDescent="0.2">
      <c r="C458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</row>
    <row r="459" spans="3:46" x14ac:dyDescent="0.2">
      <c r="C45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</row>
    <row r="460" spans="3:46" x14ac:dyDescent="0.2">
      <c r="C46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</row>
    <row r="461" spans="3:46" x14ac:dyDescent="0.2">
      <c r="C46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</row>
    <row r="462" spans="3:46" x14ac:dyDescent="0.2">
      <c r="C46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</row>
    <row r="463" spans="3:46" x14ac:dyDescent="0.2">
      <c r="C46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</row>
    <row r="464" spans="3:46" x14ac:dyDescent="0.2">
      <c r="C46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</row>
    <row r="465" spans="3:46" x14ac:dyDescent="0.2">
      <c r="C46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</row>
    <row r="466" spans="3:46" x14ac:dyDescent="0.2">
      <c r="C46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</row>
    <row r="467" spans="3:46" x14ac:dyDescent="0.2">
      <c r="C46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</row>
    <row r="468" spans="3:46" x14ac:dyDescent="0.2">
      <c r="C468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</row>
    <row r="469" spans="3:46" x14ac:dyDescent="0.2">
      <c r="C46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</row>
    <row r="470" spans="3:46" x14ac:dyDescent="0.2">
      <c r="C47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</row>
    <row r="471" spans="3:46" x14ac:dyDescent="0.2">
      <c r="C47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</row>
    <row r="472" spans="3:46" x14ac:dyDescent="0.2">
      <c r="C47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</row>
    <row r="473" spans="3:46" x14ac:dyDescent="0.2">
      <c r="C47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</row>
    <row r="474" spans="3:46" x14ac:dyDescent="0.2">
      <c r="C47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</row>
    <row r="475" spans="3:46" x14ac:dyDescent="0.2">
      <c r="C47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</row>
    <row r="476" spans="3:46" x14ac:dyDescent="0.2">
      <c r="C47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</row>
    <row r="477" spans="3:46" x14ac:dyDescent="0.2">
      <c r="C47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</row>
    <row r="478" spans="3:46" x14ac:dyDescent="0.2">
      <c r="C478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</row>
    <row r="479" spans="3:46" x14ac:dyDescent="0.2">
      <c r="C47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</row>
    <row r="480" spans="3:46" x14ac:dyDescent="0.2">
      <c r="C48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</row>
    <row r="481" spans="3:46" x14ac:dyDescent="0.2">
      <c r="C48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</row>
    <row r="482" spans="3:46" x14ac:dyDescent="0.2">
      <c r="C48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</row>
    <row r="483" spans="3:46" x14ac:dyDescent="0.2">
      <c r="C48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</row>
    <row r="484" spans="3:46" x14ac:dyDescent="0.2">
      <c r="C48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</row>
    <row r="485" spans="3:46" x14ac:dyDescent="0.2">
      <c r="C48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</row>
    <row r="486" spans="3:46" x14ac:dyDescent="0.2">
      <c r="C48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</row>
    <row r="487" spans="3:46" x14ac:dyDescent="0.2">
      <c r="C48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</row>
    <row r="488" spans="3:46" x14ac:dyDescent="0.2">
      <c r="C488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</row>
    <row r="489" spans="3:46" x14ac:dyDescent="0.2">
      <c r="C48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</row>
    <row r="490" spans="3:46" x14ac:dyDescent="0.2">
      <c r="C49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</row>
    <row r="491" spans="3:46" x14ac:dyDescent="0.2">
      <c r="C49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</row>
    <row r="492" spans="3:46" x14ac:dyDescent="0.2">
      <c r="C49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</row>
    <row r="493" spans="3:46" x14ac:dyDescent="0.2">
      <c r="C49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</row>
    <row r="494" spans="3:46" x14ac:dyDescent="0.2">
      <c r="C49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</row>
    <row r="495" spans="3:46" x14ac:dyDescent="0.2">
      <c r="C49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</row>
    <row r="496" spans="3:46" x14ac:dyDescent="0.2">
      <c r="C49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</row>
    <row r="497" spans="3:46" x14ac:dyDescent="0.2">
      <c r="C49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</row>
    <row r="498" spans="3:46" x14ac:dyDescent="0.2">
      <c r="C498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</row>
    <row r="499" spans="3:46" x14ac:dyDescent="0.2">
      <c r="C49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</row>
    <row r="500" spans="3:46" x14ac:dyDescent="0.2">
      <c r="C50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</row>
    <row r="501" spans="3:46" x14ac:dyDescent="0.2">
      <c r="C50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</row>
    <row r="502" spans="3:46" x14ac:dyDescent="0.2">
      <c r="C50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</row>
    <row r="503" spans="3:46" x14ac:dyDescent="0.2">
      <c r="C50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</row>
    <row r="504" spans="3:46" x14ac:dyDescent="0.2">
      <c r="C50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</row>
    <row r="505" spans="3:46" x14ac:dyDescent="0.2">
      <c r="C50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</row>
    <row r="506" spans="3:46" x14ac:dyDescent="0.2">
      <c r="C50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</row>
    <row r="507" spans="3:46" x14ac:dyDescent="0.2">
      <c r="C50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</row>
    <row r="508" spans="3:46" x14ac:dyDescent="0.2">
      <c r="C508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</row>
    <row r="509" spans="3:46" x14ac:dyDescent="0.2">
      <c r="C50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</row>
    <row r="510" spans="3:46" x14ac:dyDescent="0.2">
      <c r="C510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</row>
    <row r="511" spans="3:46" x14ac:dyDescent="0.2">
      <c r="C51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</row>
    <row r="512" spans="3:46" x14ac:dyDescent="0.2">
      <c r="C51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</row>
    <row r="513" spans="3:46" x14ac:dyDescent="0.2">
      <c r="C51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</row>
    <row r="514" spans="3:46" x14ac:dyDescent="0.2">
      <c r="C51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</row>
    <row r="515" spans="3:46" x14ac:dyDescent="0.2">
      <c r="C51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</row>
    <row r="516" spans="3:46" x14ac:dyDescent="0.2">
      <c r="C51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</row>
    <row r="517" spans="3:46" x14ac:dyDescent="0.2">
      <c r="C51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</row>
    <row r="518" spans="3:46" x14ac:dyDescent="0.2">
      <c r="C518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</row>
    <row r="519" spans="3:46" x14ac:dyDescent="0.2">
      <c r="C519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</row>
    <row r="520" spans="3:46" x14ac:dyDescent="0.2">
      <c r="C520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</row>
    <row r="521" spans="3:46" x14ac:dyDescent="0.2">
      <c r="C52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</row>
    <row r="522" spans="3:46" x14ac:dyDescent="0.2">
      <c r="C52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</row>
    <row r="523" spans="3:46" x14ac:dyDescent="0.2">
      <c r="C52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</row>
    <row r="524" spans="3:46" x14ac:dyDescent="0.2">
      <c r="C52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</row>
    <row r="525" spans="3:46" x14ac:dyDescent="0.2">
      <c r="C52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</row>
    <row r="526" spans="3:46" x14ac:dyDescent="0.2">
      <c r="C52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</row>
    <row r="527" spans="3:46" x14ac:dyDescent="0.2">
      <c r="C52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</row>
    <row r="528" spans="3:46" x14ac:dyDescent="0.2">
      <c r="C528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</row>
    <row r="529" spans="3:46" x14ac:dyDescent="0.2">
      <c r="C529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</row>
    <row r="530" spans="3:46" x14ac:dyDescent="0.2">
      <c r="C530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</row>
    <row r="531" spans="3:46" x14ac:dyDescent="0.2">
      <c r="C53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</row>
    <row r="532" spans="3:46" x14ac:dyDescent="0.2">
      <c r="C53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</row>
    <row r="533" spans="3:46" x14ac:dyDescent="0.2">
      <c r="C53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</row>
    <row r="534" spans="3:46" x14ac:dyDescent="0.2">
      <c r="C53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</row>
    <row r="535" spans="3:46" x14ac:dyDescent="0.2">
      <c r="C53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</row>
    <row r="536" spans="3:46" x14ac:dyDescent="0.2">
      <c r="C53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</row>
    <row r="537" spans="3:46" x14ac:dyDescent="0.2">
      <c r="C53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</row>
    <row r="538" spans="3:46" x14ac:dyDescent="0.2">
      <c r="C538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</row>
    <row r="539" spans="3:46" x14ac:dyDescent="0.2">
      <c r="C539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</row>
    <row r="540" spans="3:46" x14ac:dyDescent="0.2">
      <c r="C540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</row>
    <row r="541" spans="3:46" x14ac:dyDescent="0.2">
      <c r="C54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</row>
    <row r="542" spans="3:46" x14ac:dyDescent="0.2">
      <c r="C54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</row>
    <row r="543" spans="3:46" x14ac:dyDescent="0.2">
      <c r="C54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</row>
    <row r="544" spans="3:46" x14ac:dyDescent="0.2">
      <c r="C54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</row>
    <row r="545" spans="3:46" x14ac:dyDescent="0.2">
      <c r="C54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</row>
    <row r="546" spans="3:46" x14ac:dyDescent="0.2">
      <c r="C54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</row>
    <row r="547" spans="3:46" x14ac:dyDescent="0.2">
      <c r="C54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</row>
    <row r="548" spans="3:46" x14ac:dyDescent="0.2">
      <c r="C548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</row>
    <row r="549" spans="3:46" x14ac:dyDescent="0.2">
      <c r="C549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</row>
    <row r="550" spans="3:46" x14ac:dyDescent="0.2">
      <c r="C550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</row>
    <row r="551" spans="3:46" x14ac:dyDescent="0.2">
      <c r="C55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</row>
    <row r="552" spans="3:46" x14ac:dyDescent="0.2">
      <c r="C55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</row>
    <row r="553" spans="3:46" x14ac:dyDescent="0.2">
      <c r="C55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</row>
    <row r="554" spans="3:46" x14ac:dyDescent="0.2">
      <c r="C55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</row>
    <row r="555" spans="3:46" x14ac:dyDescent="0.2">
      <c r="C55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</row>
    <row r="556" spans="3:46" x14ac:dyDescent="0.2">
      <c r="C55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</row>
    <row r="557" spans="3:46" x14ac:dyDescent="0.2">
      <c r="C55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</row>
    <row r="558" spans="3:46" x14ac:dyDescent="0.2">
      <c r="C558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</row>
    <row r="559" spans="3:46" x14ac:dyDescent="0.2">
      <c r="C559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</row>
    <row r="560" spans="3:46" x14ac:dyDescent="0.2">
      <c r="C560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</row>
    <row r="561" spans="3:46" x14ac:dyDescent="0.2">
      <c r="C56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</row>
    <row r="562" spans="3:46" x14ac:dyDescent="0.2">
      <c r="C56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</row>
    <row r="563" spans="3:46" x14ac:dyDescent="0.2">
      <c r="C56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</row>
  </sheetData>
  <mergeCells count="1">
    <mergeCell ref="A9:H9"/>
  </mergeCells>
  <pageMargins left="0.55118110236220474" right="0.15748031496062992" top="0.15748031496062992" bottom="0.27559055118110237" header="0.51181102362204722" footer="0.27559055118110237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63"/>
  <sheetViews>
    <sheetView zoomScale="70" zoomScaleNormal="70" workbookViewId="0">
      <selection activeCell="D14" sqref="D14"/>
    </sheetView>
  </sheetViews>
  <sheetFormatPr defaultRowHeight="12.75" x14ac:dyDescent="0.2"/>
  <cols>
    <col min="1" max="1" width="54.7109375" customWidth="1"/>
    <col min="2" max="2" width="8" customWidth="1"/>
    <col min="3" max="3" width="14.28515625" style="1" customWidth="1"/>
    <col min="4" max="4" width="14.140625" customWidth="1"/>
    <col min="5" max="5" width="14.5703125" customWidth="1"/>
    <col min="6" max="6" width="14.85546875" customWidth="1"/>
    <col min="7" max="7" width="14.7109375" customWidth="1"/>
    <col min="8" max="8" width="14.5703125" customWidth="1"/>
    <col min="9" max="51" width="10.7109375" customWidth="1"/>
  </cols>
  <sheetData>
    <row r="1" spans="1:8" ht="15.75" x14ac:dyDescent="0.25">
      <c r="E1" s="36"/>
      <c r="F1" s="36"/>
      <c r="G1" s="36"/>
      <c r="H1" s="36"/>
    </row>
    <row r="2" spans="1:8" ht="15.75" x14ac:dyDescent="0.25">
      <c r="E2" s="37" t="s">
        <v>8</v>
      </c>
      <c r="F2" s="36"/>
      <c r="G2" s="36"/>
      <c r="H2" s="36"/>
    </row>
    <row r="3" spans="1:8" ht="15.75" x14ac:dyDescent="0.25">
      <c r="F3" s="36"/>
      <c r="G3" s="36"/>
      <c r="H3" s="36"/>
    </row>
    <row r="4" spans="1:8" ht="15.75" x14ac:dyDescent="0.25">
      <c r="E4" s="37" t="s">
        <v>47</v>
      </c>
      <c r="F4" s="36"/>
      <c r="G4" s="36"/>
      <c r="H4" s="36"/>
    </row>
    <row r="5" spans="1:8" ht="15.75" x14ac:dyDescent="0.25">
      <c r="E5" s="37"/>
      <c r="F5" s="36"/>
      <c r="G5" s="36"/>
      <c r="H5" s="36"/>
    </row>
    <row r="6" spans="1:8" ht="15.75" x14ac:dyDescent="0.25">
      <c r="E6" s="37" t="s">
        <v>48</v>
      </c>
      <c r="F6" s="36"/>
      <c r="G6" s="36"/>
      <c r="H6" s="36"/>
    </row>
    <row r="7" spans="1:8" ht="15.75" x14ac:dyDescent="0.25">
      <c r="E7" s="37"/>
      <c r="F7" s="36"/>
      <c r="G7" s="36"/>
      <c r="H7" s="36"/>
    </row>
    <row r="9" spans="1:8" ht="18" x14ac:dyDescent="0.25">
      <c r="A9" s="88" t="s">
        <v>18</v>
      </c>
      <c r="B9" s="88"/>
      <c r="C9" s="88"/>
      <c r="D9" s="88"/>
      <c r="E9" s="88"/>
      <c r="F9" s="88"/>
      <c r="G9" s="88"/>
      <c r="H9" s="88"/>
    </row>
    <row r="10" spans="1:8" ht="18" x14ac:dyDescent="0.25">
      <c r="A10" s="49"/>
      <c r="B10" s="49"/>
      <c r="C10" s="49"/>
      <c r="D10" s="49"/>
      <c r="E10" s="49"/>
      <c r="F10" s="49"/>
      <c r="G10" s="49"/>
      <c r="H10" s="49"/>
    </row>
    <row r="11" spans="1:8" ht="18" x14ac:dyDescent="0.25">
      <c r="A11" s="69" t="s">
        <v>50</v>
      </c>
      <c r="B11" s="49"/>
      <c r="C11" s="49"/>
      <c r="D11" s="49"/>
      <c r="E11" s="49"/>
      <c r="F11" s="49"/>
      <c r="G11" s="49"/>
      <c r="H11" s="49"/>
    </row>
    <row r="12" spans="1:8" ht="28.5" customHeight="1" thickBot="1" x14ac:dyDescent="0.25">
      <c r="D12" s="3"/>
    </row>
    <row r="13" spans="1:8" ht="112.5" customHeight="1" thickBot="1" x14ac:dyDescent="0.25">
      <c r="A13" s="8" t="s">
        <v>7</v>
      </c>
      <c r="B13" s="15" t="s">
        <v>17</v>
      </c>
      <c r="C13" s="9" t="s">
        <v>6</v>
      </c>
      <c r="D13" s="10" t="s">
        <v>53</v>
      </c>
      <c r="E13" s="11" t="s">
        <v>9</v>
      </c>
      <c r="F13" s="11" t="s">
        <v>10</v>
      </c>
      <c r="G13" s="11" t="s">
        <v>11</v>
      </c>
      <c r="H13" s="12" t="s">
        <v>12</v>
      </c>
    </row>
    <row r="14" spans="1:8" ht="20.25" customHeight="1" thickBot="1" x14ac:dyDescent="0.25">
      <c r="A14" s="13" t="s">
        <v>5</v>
      </c>
      <c r="B14" s="16"/>
      <c r="C14" s="14"/>
      <c r="D14" s="21">
        <f t="shared" ref="D14:D48" si="0">E14+F14+G14+H14</f>
        <v>0</v>
      </c>
      <c r="E14" s="6"/>
      <c r="F14" s="6"/>
      <c r="G14" s="6"/>
      <c r="H14" s="7"/>
    </row>
    <row r="15" spans="1:8" ht="28.5" customHeight="1" x14ac:dyDescent="0.2">
      <c r="A15" s="71" t="s">
        <v>19</v>
      </c>
      <c r="B15" s="72">
        <v>0.2</v>
      </c>
      <c r="C15" s="73"/>
      <c r="D15" s="23">
        <f t="shared" si="0"/>
        <v>0</v>
      </c>
      <c r="E15" s="23">
        <f>E14/($B$15+100%)*$B$15</f>
        <v>0</v>
      </c>
      <c r="F15" s="23">
        <f t="shared" ref="F15:H15" si="1">F14/($B$15+100%)*$B$15</f>
        <v>0</v>
      </c>
      <c r="G15" s="23">
        <f t="shared" si="1"/>
        <v>0</v>
      </c>
      <c r="H15" s="23">
        <f t="shared" si="1"/>
        <v>0</v>
      </c>
    </row>
    <row r="16" spans="1:8" ht="34.5" customHeight="1" thickBot="1" x14ac:dyDescent="0.3">
      <c r="A16" s="74" t="s">
        <v>44</v>
      </c>
      <c r="B16" s="75">
        <v>0.2</v>
      </c>
      <c r="C16" s="76"/>
      <c r="D16" s="77">
        <f t="shared" si="0"/>
        <v>0</v>
      </c>
      <c r="E16" s="77">
        <f>(E14-E15)*$B$16</f>
        <v>0</v>
      </c>
      <c r="F16" s="77">
        <f>(F14-F15)*$B$16</f>
        <v>0</v>
      </c>
      <c r="G16" s="77">
        <f>(G14-G15)*$B$16</f>
        <v>0</v>
      </c>
      <c r="H16" s="78">
        <f>(H14-H15)*$B$16</f>
        <v>0</v>
      </c>
    </row>
    <row r="17" spans="1:46" ht="24.95" customHeight="1" thickBot="1" x14ac:dyDescent="0.3">
      <c r="A17" s="45" t="s">
        <v>16</v>
      </c>
      <c r="B17" s="56"/>
      <c r="C17" s="46"/>
      <c r="D17" s="82">
        <f t="shared" si="0"/>
        <v>0</v>
      </c>
      <c r="E17" s="21">
        <f>SUM(E14-E15-E16)</f>
        <v>0</v>
      </c>
      <c r="F17" s="21">
        <f t="shared" ref="F17:H17" si="2">SUM(F14-F15-F16)</f>
        <v>0</v>
      </c>
      <c r="G17" s="21">
        <f t="shared" si="2"/>
        <v>0</v>
      </c>
      <c r="H17" s="52">
        <f t="shared" si="2"/>
        <v>0</v>
      </c>
    </row>
    <row r="18" spans="1:46" ht="24.95" customHeight="1" x14ac:dyDescent="0.25">
      <c r="A18" s="5" t="s">
        <v>13</v>
      </c>
      <c r="B18" s="58"/>
      <c r="C18" s="79">
        <v>900</v>
      </c>
      <c r="D18" s="80">
        <f t="shared" si="0"/>
        <v>0</v>
      </c>
      <c r="E18" s="23">
        <f>E20+E29+E41+E42</f>
        <v>0</v>
      </c>
      <c r="F18" s="23">
        <f>F20+F29+F41+F42</f>
        <v>0</v>
      </c>
      <c r="G18" s="23">
        <f>G20+G29+G41+G42</f>
        <v>0</v>
      </c>
      <c r="H18" s="81">
        <f>H20+H29+H41+H42</f>
        <v>0</v>
      </c>
    </row>
    <row r="19" spans="1:46" s="2" customFormat="1" ht="26.25" customHeight="1" x14ac:dyDescent="0.25">
      <c r="A19" s="5" t="s">
        <v>0</v>
      </c>
      <c r="B19" s="58"/>
      <c r="C19" s="22"/>
      <c r="D19" s="70">
        <f t="shared" si="0"/>
        <v>0</v>
      </c>
      <c r="E19" s="24"/>
      <c r="F19" s="24"/>
      <c r="G19" s="24"/>
      <c r="H19" s="25"/>
    </row>
    <row r="20" spans="1:46" s="2" customFormat="1" ht="32.25" customHeight="1" x14ac:dyDescent="0.25">
      <c r="A20" s="38" t="s">
        <v>32</v>
      </c>
      <c r="B20" s="59"/>
      <c r="C20" s="26" t="s">
        <v>4</v>
      </c>
      <c r="D20" s="70">
        <f t="shared" si="0"/>
        <v>0</v>
      </c>
      <c r="E20" s="27">
        <f>E21+E27+E28</f>
        <v>0</v>
      </c>
      <c r="F20" s="27">
        <f t="shared" ref="F20:H20" si="3">F21+F27+F28</f>
        <v>0</v>
      </c>
      <c r="G20" s="27">
        <f t="shared" si="3"/>
        <v>0</v>
      </c>
      <c r="H20" s="27">
        <f t="shared" si="3"/>
        <v>0</v>
      </c>
    </row>
    <row r="21" spans="1:46" ht="17.100000000000001" customHeight="1" x14ac:dyDescent="0.25">
      <c r="A21" s="32" t="s">
        <v>22</v>
      </c>
      <c r="B21" s="60"/>
      <c r="C21" s="19">
        <v>211</v>
      </c>
      <c r="D21" s="70">
        <f t="shared" si="0"/>
        <v>0</v>
      </c>
      <c r="E21" s="30">
        <f>E22+E23+E24+E25+E26</f>
        <v>0</v>
      </c>
      <c r="F21" s="30">
        <f t="shared" ref="F21:H21" si="4">F22+F23+F24+F25+F26</f>
        <v>0</v>
      </c>
      <c r="G21" s="30">
        <f t="shared" si="4"/>
        <v>0</v>
      </c>
      <c r="H21" s="30">
        <f t="shared" si="4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17.100000000000001" customHeight="1" x14ac:dyDescent="0.2">
      <c r="A22" s="29" t="s">
        <v>23</v>
      </c>
      <c r="B22" s="60"/>
      <c r="C22" s="19"/>
      <c r="D22" s="70">
        <f t="shared" si="0"/>
        <v>0</v>
      </c>
      <c r="E22" s="30"/>
      <c r="F22" s="30"/>
      <c r="G22" s="30"/>
      <c r="H22" s="3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17.100000000000001" customHeight="1" x14ac:dyDescent="0.2">
      <c r="A23" s="29" t="s">
        <v>24</v>
      </c>
      <c r="B23" s="60"/>
      <c r="C23" s="19"/>
      <c r="D23" s="70">
        <f t="shared" si="0"/>
        <v>0</v>
      </c>
      <c r="E23" s="30"/>
      <c r="F23" s="30"/>
      <c r="G23" s="30"/>
      <c r="H23" s="3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17.100000000000001" customHeight="1" x14ac:dyDescent="0.2">
      <c r="A24" s="29" t="s">
        <v>49</v>
      </c>
      <c r="B24" s="60"/>
      <c r="C24" s="19"/>
      <c r="D24" s="70">
        <f t="shared" si="0"/>
        <v>0</v>
      </c>
      <c r="E24" s="30"/>
      <c r="F24" s="30"/>
      <c r="G24" s="30"/>
      <c r="H24" s="3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17.100000000000001" customHeight="1" x14ac:dyDescent="0.2">
      <c r="A25" s="29" t="s">
        <v>25</v>
      </c>
      <c r="B25" s="60"/>
      <c r="C25" s="19"/>
      <c r="D25" s="70">
        <f t="shared" si="0"/>
        <v>0</v>
      </c>
      <c r="E25" s="30"/>
      <c r="F25" s="30"/>
      <c r="G25" s="30"/>
      <c r="H25" s="3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17.100000000000001" customHeight="1" x14ac:dyDescent="0.2">
      <c r="A26" s="29" t="s">
        <v>26</v>
      </c>
      <c r="B26" s="60"/>
      <c r="C26" s="19"/>
      <c r="D26" s="70">
        <f t="shared" si="0"/>
        <v>0</v>
      </c>
      <c r="E26" s="30"/>
      <c r="F26" s="30"/>
      <c r="G26" s="30"/>
      <c r="H26" s="3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17.100000000000001" customHeight="1" x14ac:dyDescent="0.2">
      <c r="A27" s="29" t="s">
        <v>20</v>
      </c>
      <c r="B27" s="60"/>
      <c r="C27" s="19">
        <v>212</v>
      </c>
      <c r="D27" s="70">
        <f t="shared" si="0"/>
        <v>0</v>
      </c>
      <c r="E27" s="30"/>
      <c r="F27" s="30"/>
      <c r="G27" s="30"/>
      <c r="H27" s="3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17.100000000000001" customHeight="1" x14ac:dyDescent="0.2">
      <c r="A28" s="29" t="s">
        <v>21</v>
      </c>
      <c r="B28" s="68">
        <v>0.30199999999999999</v>
      </c>
      <c r="C28" s="19">
        <v>213</v>
      </c>
      <c r="D28" s="70">
        <f t="shared" si="0"/>
        <v>0</v>
      </c>
      <c r="E28" s="30">
        <f>E21*$B$28</f>
        <v>0</v>
      </c>
      <c r="F28" s="30">
        <f t="shared" ref="F28:H28" si="5">F21*$B$28</f>
        <v>0</v>
      </c>
      <c r="G28" s="30">
        <f t="shared" si="5"/>
        <v>0</v>
      </c>
      <c r="H28" s="31">
        <f t="shared" si="5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ht="17.100000000000001" customHeight="1" x14ac:dyDescent="0.25">
      <c r="A29" s="32" t="s">
        <v>33</v>
      </c>
      <c r="B29" s="61"/>
      <c r="C29" s="33">
        <v>220</v>
      </c>
      <c r="D29" s="70">
        <f t="shared" si="0"/>
        <v>0</v>
      </c>
      <c r="E29" s="30">
        <f>SUM(E30:E35)</f>
        <v>0</v>
      </c>
      <c r="F29" s="30">
        <f t="shared" ref="F29:H29" si="6">SUM(F30:F35)</f>
        <v>0</v>
      </c>
      <c r="G29" s="30">
        <f t="shared" si="6"/>
        <v>0</v>
      </c>
      <c r="H29" s="31">
        <f t="shared" si="6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17.100000000000001" customHeight="1" x14ac:dyDescent="0.2">
      <c r="A30" s="29" t="s">
        <v>30</v>
      </c>
      <c r="B30" s="60"/>
      <c r="C30" s="19">
        <v>221</v>
      </c>
      <c r="D30" s="70">
        <f t="shared" si="0"/>
        <v>0</v>
      </c>
      <c r="E30" s="30"/>
      <c r="F30" s="30"/>
      <c r="G30" s="30"/>
      <c r="H30" s="3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ht="17.100000000000001" customHeight="1" x14ac:dyDescent="0.2">
      <c r="A31" s="29" t="s">
        <v>42</v>
      </c>
      <c r="B31" s="60"/>
      <c r="C31" s="19">
        <v>222</v>
      </c>
      <c r="D31" s="70">
        <f t="shared" si="0"/>
        <v>0</v>
      </c>
      <c r="E31" s="30"/>
      <c r="F31" s="30"/>
      <c r="G31" s="30"/>
      <c r="H31" s="3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17.100000000000001" customHeight="1" x14ac:dyDescent="0.2">
      <c r="A32" s="29" t="s">
        <v>3</v>
      </c>
      <c r="B32" s="60"/>
      <c r="C32" s="19">
        <v>223</v>
      </c>
      <c r="D32" s="70">
        <f t="shared" si="0"/>
        <v>0</v>
      </c>
      <c r="E32" s="30"/>
      <c r="F32" s="30"/>
      <c r="G32" s="30"/>
      <c r="H32" s="3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17.100000000000001" customHeight="1" x14ac:dyDescent="0.2">
      <c r="A33" s="29" t="s">
        <v>2</v>
      </c>
      <c r="B33" s="60"/>
      <c r="C33" s="19">
        <v>224</v>
      </c>
      <c r="D33" s="70">
        <f t="shared" si="0"/>
        <v>0</v>
      </c>
      <c r="E33" s="30"/>
      <c r="F33" s="30"/>
      <c r="G33" s="30"/>
      <c r="H33" s="3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32.25" customHeight="1" x14ac:dyDescent="0.2">
      <c r="A34" s="54" t="s">
        <v>41</v>
      </c>
      <c r="B34" s="60"/>
      <c r="C34" s="19">
        <v>225</v>
      </c>
      <c r="D34" s="70">
        <f t="shared" si="0"/>
        <v>0</v>
      </c>
      <c r="E34" s="30"/>
      <c r="F34" s="30"/>
      <c r="G34" s="30"/>
      <c r="H34" s="3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7.100000000000001" customHeight="1" x14ac:dyDescent="0.25">
      <c r="A35" s="32" t="s">
        <v>27</v>
      </c>
      <c r="B35" s="60"/>
      <c r="C35" s="19">
        <v>226</v>
      </c>
      <c r="D35" s="70">
        <f t="shared" si="0"/>
        <v>0</v>
      </c>
      <c r="E35" s="30">
        <f>SUM(E36:E40)</f>
        <v>0</v>
      </c>
      <c r="F35" s="30">
        <f t="shared" ref="F35:H35" si="7">SUM(F36:F40)</f>
        <v>0</v>
      </c>
      <c r="G35" s="30">
        <f t="shared" si="7"/>
        <v>0</v>
      </c>
      <c r="H35" s="30">
        <f t="shared" si="7"/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17.100000000000001" customHeight="1" x14ac:dyDescent="0.2">
      <c r="A36" s="29" t="s">
        <v>28</v>
      </c>
      <c r="B36" s="60"/>
      <c r="C36" s="19"/>
      <c r="D36" s="70">
        <f t="shared" si="0"/>
        <v>0</v>
      </c>
      <c r="E36" s="30"/>
      <c r="F36" s="30"/>
      <c r="G36" s="30"/>
      <c r="H36" s="3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7.100000000000001" customHeight="1" x14ac:dyDescent="0.2">
      <c r="A37" s="29" t="s">
        <v>29</v>
      </c>
      <c r="B37" s="60"/>
      <c r="C37" s="19"/>
      <c r="D37" s="70">
        <f t="shared" si="0"/>
        <v>0</v>
      </c>
      <c r="E37" s="30"/>
      <c r="F37" s="30"/>
      <c r="G37" s="30"/>
      <c r="H37" s="3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7.100000000000001" customHeight="1" x14ac:dyDescent="0.2">
      <c r="A38" s="29" t="s">
        <v>34</v>
      </c>
      <c r="B38" s="60"/>
      <c r="C38" s="19"/>
      <c r="D38" s="70">
        <f t="shared" si="0"/>
        <v>0</v>
      </c>
      <c r="E38" s="30"/>
      <c r="F38" s="30"/>
      <c r="G38" s="30"/>
      <c r="H38" s="3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7.100000000000001" customHeight="1" x14ac:dyDescent="0.2">
      <c r="A39" s="29" t="s">
        <v>35</v>
      </c>
      <c r="B39" s="60"/>
      <c r="C39" s="19"/>
      <c r="D39" s="70">
        <f t="shared" si="0"/>
        <v>0</v>
      </c>
      <c r="E39" s="30"/>
      <c r="F39" s="30"/>
      <c r="G39" s="30"/>
      <c r="H39" s="3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7.100000000000001" customHeight="1" x14ac:dyDescent="0.2">
      <c r="A40" s="29" t="s">
        <v>43</v>
      </c>
      <c r="B40" s="60"/>
      <c r="C40" s="19"/>
      <c r="D40" s="70">
        <f t="shared" si="0"/>
        <v>0</v>
      </c>
      <c r="E40" s="30"/>
      <c r="F40" s="30"/>
      <c r="G40" s="30"/>
      <c r="H40" s="3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32.25" customHeight="1" x14ac:dyDescent="0.25">
      <c r="A41" s="53" t="s">
        <v>31</v>
      </c>
      <c r="B41" s="61"/>
      <c r="C41" s="33">
        <v>290</v>
      </c>
      <c r="D41" s="70">
        <f t="shared" si="0"/>
        <v>0</v>
      </c>
      <c r="E41" s="30"/>
      <c r="F41" s="30"/>
      <c r="G41" s="30"/>
      <c r="H41" s="3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7.100000000000001" customHeight="1" x14ac:dyDescent="0.25">
      <c r="A42" s="32" t="s">
        <v>1</v>
      </c>
      <c r="B42" s="61"/>
      <c r="C42" s="33">
        <v>300</v>
      </c>
      <c r="D42" s="70">
        <f t="shared" si="0"/>
        <v>0</v>
      </c>
      <c r="E42" s="30">
        <f>E43+E44</f>
        <v>0</v>
      </c>
      <c r="F42" s="30">
        <f t="shared" ref="F42:H42" si="8">F43+F44</f>
        <v>0</v>
      </c>
      <c r="G42" s="30">
        <f t="shared" si="8"/>
        <v>0</v>
      </c>
      <c r="H42" s="31">
        <f t="shared" si="8"/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29.25" customHeight="1" x14ac:dyDescent="0.2">
      <c r="A43" s="54" t="s">
        <v>36</v>
      </c>
      <c r="B43" s="62"/>
      <c r="C43" s="19">
        <v>310</v>
      </c>
      <c r="D43" s="70">
        <f t="shared" si="0"/>
        <v>0</v>
      </c>
      <c r="E43" s="30"/>
      <c r="F43" s="30"/>
      <c r="G43" s="30"/>
      <c r="H43" s="3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31.5" customHeight="1" x14ac:dyDescent="0.2">
      <c r="A44" s="54" t="s">
        <v>37</v>
      </c>
      <c r="B44" s="62"/>
      <c r="C44" s="19">
        <v>340</v>
      </c>
      <c r="D44" s="70">
        <f t="shared" si="0"/>
        <v>0</v>
      </c>
      <c r="E44" s="30">
        <f>SUM(E45:E48)</f>
        <v>0</v>
      </c>
      <c r="F44" s="30">
        <f t="shared" ref="F44:H44" si="9">SUM(F45:F48)</f>
        <v>0</v>
      </c>
      <c r="G44" s="30">
        <f t="shared" si="9"/>
        <v>0</v>
      </c>
      <c r="H44" s="31">
        <f t="shared" si="9"/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4.25" customHeight="1" x14ac:dyDescent="0.2">
      <c r="A45" s="54" t="s">
        <v>38</v>
      </c>
      <c r="B45" s="62"/>
      <c r="C45" s="19"/>
      <c r="D45" s="70">
        <f t="shared" si="0"/>
        <v>0</v>
      </c>
      <c r="E45" s="30"/>
      <c r="F45" s="30"/>
      <c r="G45" s="30"/>
      <c r="H45" s="3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7.25" customHeight="1" x14ac:dyDescent="0.2">
      <c r="A46" s="54" t="s">
        <v>39</v>
      </c>
      <c r="B46" s="62"/>
      <c r="C46" s="19"/>
      <c r="D46" s="70">
        <f t="shared" si="0"/>
        <v>0</v>
      </c>
      <c r="E46" s="30"/>
      <c r="F46" s="30"/>
      <c r="G46" s="30"/>
      <c r="H46" s="3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7.25" customHeight="1" x14ac:dyDescent="0.2">
      <c r="A47" s="54" t="s">
        <v>40</v>
      </c>
      <c r="B47" s="62"/>
      <c r="C47" s="19"/>
      <c r="D47" s="70">
        <f t="shared" si="0"/>
        <v>0</v>
      </c>
      <c r="E47" s="30"/>
      <c r="F47" s="30"/>
      <c r="G47" s="30"/>
      <c r="H47" s="3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17.100000000000001" customHeight="1" thickBot="1" x14ac:dyDescent="0.25">
      <c r="A48" s="67" t="s">
        <v>43</v>
      </c>
      <c r="B48" s="63"/>
      <c r="C48" s="64"/>
      <c r="D48" s="70">
        <f t="shared" si="0"/>
        <v>0</v>
      </c>
      <c r="E48" s="65"/>
      <c r="F48" s="65"/>
      <c r="G48" s="65"/>
      <c r="H48" s="6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15" x14ac:dyDescent="0.2">
      <c r="A49" s="34"/>
      <c r="B49" s="34"/>
      <c r="C49" s="34"/>
      <c r="D49" s="35"/>
      <c r="E49" s="35"/>
      <c r="F49" s="35"/>
      <c r="G49" s="35"/>
      <c r="H49" s="3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18.75" x14ac:dyDescent="0.3">
      <c r="A50" s="39" t="s">
        <v>14</v>
      </c>
      <c r="B50" s="39"/>
      <c r="C50" s="34"/>
      <c r="D50" s="35"/>
      <c r="E50" s="35"/>
      <c r="F50" s="35"/>
      <c r="G50" s="35"/>
      <c r="H50" s="3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18.75" x14ac:dyDescent="0.3">
      <c r="A51" s="39"/>
      <c r="B51" s="39"/>
      <c r="C51" s="34"/>
      <c r="D51" s="35"/>
      <c r="E51" s="35"/>
      <c r="F51" s="35"/>
      <c r="G51" s="35"/>
      <c r="H51" s="3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18.75" x14ac:dyDescent="0.3">
      <c r="A52" s="39" t="s">
        <v>15</v>
      </c>
      <c r="B52" s="39" t="s">
        <v>46</v>
      </c>
      <c r="C52" s="34"/>
      <c r="D52" s="35"/>
      <c r="E52" s="35"/>
      <c r="F52" s="35"/>
      <c r="G52" s="35"/>
      <c r="H52" s="3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x14ac:dyDescent="0.2">
      <c r="C5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x14ac:dyDescent="0.2">
      <c r="C5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x14ac:dyDescent="0.2">
      <c r="C5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x14ac:dyDescent="0.2">
      <c r="C5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x14ac:dyDescent="0.2">
      <c r="C5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2">
      <c r="C5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x14ac:dyDescent="0.2">
      <c r="C5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2">
      <c r="C6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2">
      <c r="C6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2">
      <c r="C6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2">
      <c r="C6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2">
      <c r="C6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3:46" x14ac:dyDescent="0.2">
      <c r="C6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3:46" x14ac:dyDescent="0.2">
      <c r="C6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3:46" x14ac:dyDescent="0.2">
      <c r="C6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3:46" x14ac:dyDescent="0.2">
      <c r="C6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3:46" x14ac:dyDescent="0.2">
      <c r="C6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3:46" x14ac:dyDescent="0.2">
      <c r="C7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3:46" x14ac:dyDescent="0.2">
      <c r="C7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3:46" x14ac:dyDescent="0.2">
      <c r="C7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3:46" x14ac:dyDescent="0.2">
      <c r="C7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3:46" x14ac:dyDescent="0.2">
      <c r="C7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3:46" x14ac:dyDescent="0.2">
      <c r="C7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3:46" x14ac:dyDescent="0.2">
      <c r="C7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3:46" x14ac:dyDescent="0.2">
      <c r="C7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3:46" x14ac:dyDescent="0.2">
      <c r="C7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3:46" x14ac:dyDescent="0.2">
      <c r="C7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3:46" x14ac:dyDescent="0.2">
      <c r="C8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3:46" x14ac:dyDescent="0.2">
      <c r="C8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3:46" x14ac:dyDescent="0.2">
      <c r="C8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3:46" x14ac:dyDescent="0.2">
      <c r="C8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3:46" x14ac:dyDescent="0.2">
      <c r="C8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3:46" x14ac:dyDescent="0.2">
      <c r="C8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3:46" x14ac:dyDescent="0.2">
      <c r="C8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3:46" x14ac:dyDescent="0.2">
      <c r="C8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3:46" x14ac:dyDescent="0.2">
      <c r="C8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3:46" x14ac:dyDescent="0.2">
      <c r="C8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3:46" x14ac:dyDescent="0.2">
      <c r="C9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3:46" x14ac:dyDescent="0.2">
      <c r="C9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3:46" x14ac:dyDescent="0.2">
      <c r="C9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3:46" x14ac:dyDescent="0.2">
      <c r="C9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3:46" x14ac:dyDescent="0.2">
      <c r="C9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3:46" x14ac:dyDescent="0.2">
      <c r="C9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3:46" x14ac:dyDescent="0.2">
      <c r="C9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3:46" x14ac:dyDescent="0.2">
      <c r="C9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3:46" x14ac:dyDescent="0.2">
      <c r="C9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3:46" x14ac:dyDescent="0.2">
      <c r="C9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3:46" x14ac:dyDescent="0.2">
      <c r="C10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3:46" x14ac:dyDescent="0.2">
      <c r="C10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3:46" x14ac:dyDescent="0.2">
      <c r="C10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3:46" x14ac:dyDescent="0.2">
      <c r="C10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3:46" x14ac:dyDescent="0.2">
      <c r="C10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3:46" x14ac:dyDescent="0.2">
      <c r="C10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3:46" x14ac:dyDescent="0.2">
      <c r="C10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3:46" x14ac:dyDescent="0.2">
      <c r="C10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3:46" x14ac:dyDescent="0.2">
      <c r="C108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3:46" x14ac:dyDescent="0.2">
      <c r="C10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3:46" x14ac:dyDescent="0.2">
      <c r="C1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3:46" x14ac:dyDescent="0.2">
      <c r="C11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3:46" x14ac:dyDescent="0.2">
      <c r="C11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3:46" x14ac:dyDescent="0.2">
      <c r="C11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3:46" x14ac:dyDescent="0.2">
      <c r="C11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3:46" x14ac:dyDescent="0.2">
      <c r="C11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3:46" x14ac:dyDescent="0.2">
      <c r="C11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3:46" x14ac:dyDescent="0.2">
      <c r="C11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3:46" x14ac:dyDescent="0.2">
      <c r="C11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3:46" x14ac:dyDescent="0.2">
      <c r="C11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3:46" x14ac:dyDescent="0.2">
      <c r="C12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3:46" x14ac:dyDescent="0.2">
      <c r="C12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3:46" x14ac:dyDescent="0.2">
      <c r="C12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3:46" x14ac:dyDescent="0.2">
      <c r="C12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3:46" x14ac:dyDescent="0.2">
      <c r="C12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3:46" x14ac:dyDescent="0.2">
      <c r="C12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3:46" x14ac:dyDescent="0.2">
      <c r="C12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3:46" x14ac:dyDescent="0.2">
      <c r="C12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3:46" x14ac:dyDescent="0.2">
      <c r="C12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3:46" x14ac:dyDescent="0.2">
      <c r="C12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3:46" x14ac:dyDescent="0.2">
      <c r="C13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3:46" x14ac:dyDescent="0.2">
      <c r="C13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3:46" x14ac:dyDescent="0.2">
      <c r="C13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3:46" x14ac:dyDescent="0.2">
      <c r="C13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3:46" x14ac:dyDescent="0.2">
      <c r="C13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3:46" x14ac:dyDescent="0.2">
      <c r="C13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3:46" x14ac:dyDescent="0.2">
      <c r="C13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3:46" x14ac:dyDescent="0.2">
      <c r="C13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3:46" x14ac:dyDescent="0.2">
      <c r="C13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3:46" x14ac:dyDescent="0.2">
      <c r="C13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3:46" x14ac:dyDescent="0.2">
      <c r="C14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3:46" x14ac:dyDescent="0.2">
      <c r="C14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3:46" x14ac:dyDescent="0.2">
      <c r="C14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3:46" x14ac:dyDescent="0.2">
      <c r="C14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3:46" x14ac:dyDescent="0.2">
      <c r="C14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3:46" x14ac:dyDescent="0.2">
      <c r="C14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3:46" x14ac:dyDescent="0.2">
      <c r="C14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3:46" x14ac:dyDescent="0.2">
      <c r="C14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3:46" x14ac:dyDescent="0.2">
      <c r="C148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3:46" x14ac:dyDescent="0.2">
      <c r="C14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3:46" x14ac:dyDescent="0.2">
      <c r="C15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3:46" x14ac:dyDescent="0.2">
      <c r="C15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3:46" x14ac:dyDescent="0.2">
      <c r="C15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3:46" x14ac:dyDescent="0.2">
      <c r="C15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3:46" x14ac:dyDescent="0.2">
      <c r="C15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3:46" x14ac:dyDescent="0.2">
      <c r="C15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3:46" x14ac:dyDescent="0.2">
      <c r="C15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3:46" x14ac:dyDescent="0.2">
      <c r="C15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3:46" x14ac:dyDescent="0.2">
      <c r="C158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3:46" x14ac:dyDescent="0.2">
      <c r="C15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3:46" x14ac:dyDescent="0.2">
      <c r="C16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3:46" x14ac:dyDescent="0.2">
      <c r="C16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3:46" x14ac:dyDescent="0.2">
      <c r="C16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3:46" x14ac:dyDescent="0.2">
      <c r="C16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3:46" x14ac:dyDescent="0.2">
      <c r="C16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3:46" x14ac:dyDescent="0.2">
      <c r="C16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3:46" x14ac:dyDescent="0.2">
      <c r="C16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3:46" x14ac:dyDescent="0.2">
      <c r="C16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3:46" x14ac:dyDescent="0.2">
      <c r="C168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3:46" x14ac:dyDescent="0.2">
      <c r="C16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3:46" x14ac:dyDescent="0.2">
      <c r="C17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3:46" x14ac:dyDescent="0.2">
      <c r="C17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3:46" x14ac:dyDescent="0.2">
      <c r="C17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3:46" x14ac:dyDescent="0.2">
      <c r="C17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3:46" x14ac:dyDescent="0.2">
      <c r="C17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3:46" x14ac:dyDescent="0.2">
      <c r="C17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3:46" x14ac:dyDescent="0.2">
      <c r="C17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3:46" x14ac:dyDescent="0.2">
      <c r="C17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3:46" x14ac:dyDescent="0.2">
      <c r="C178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3:46" x14ac:dyDescent="0.2">
      <c r="C17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3:46" x14ac:dyDescent="0.2">
      <c r="C18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3:46" x14ac:dyDescent="0.2">
      <c r="C18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3:46" x14ac:dyDescent="0.2">
      <c r="C18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3:46" x14ac:dyDescent="0.2">
      <c r="C18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3:46" x14ac:dyDescent="0.2">
      <c r="C18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3:46" x14ac:dyDescent="0.2">
      <c r="C18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3:46" x14ac:dyDescent="0.2">
      <c r="C18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3:46" x14ac:dyDescent="0.2">
      <c r="C18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3:46" x14ac:dyDescent="0.2">
      <c r="C188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3:46" x14ac:dyDescent="0.2">
      <c r="C18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3:46" x14ac:dyDescent="0.2">
      <c r="C19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3:46" x14ac:dyDescent="0.2">
      <c r="C19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3:46" x14ac:dyDescent="0.2">
      <c r="C19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3:46" x14ac:dyDescent="0.2">
      <c r="C19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3:46" x14ac:dyDescent="0.2">
      <c r="C19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3:46" x14ac:dyDescent="0.2">
      <c r="C19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3:46" x14ac:dyDescent="0.2">
      <c r="C19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3:46" x14ac:dyDescent="0.2">
      <c r="C19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3:46" x14ac:dyDescent="0.2">
      <c r="C198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3:46" x14ac:dyDescent="0.2">
      <c r="C19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3:46" x14ac:dyDescent="0.2">
      <c r="C20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3:46" x14ac:dyDescent="0.2">
      <c r="C20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3:46" x14ac:dyDescent="0.2">
      <c r="C20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3:46" x14ac:dyDescent="0.2">
      <c r="C20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3:46" x14ac:dyDescent="0.2">
      <c r="C20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3:46" x14ac:dyDescent="0.2">
      <c r="C20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3:46" x14ac:dyDescent="0.2">
      <c r="C20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3:46" x14ac:dyDescent="0.2">
      <c r="C20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3:46" x14ac:dyDescent="0.2">
      <c r="C208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3:46" x14ac:dyDescent="0.2">
      <c r="C20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3:46" x14ac:dyDescent="0.2">
      <c r="C2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3:46" x14ac:dyDescent="0.2">
      <c r="C21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3:46" x14ac:dyDescent="0.2">
      <c r="C21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3:46" x14ac:dyDescent="0.2">
      <c r="C21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3:46" x14ac:dyDescent="0.2">
      <c r="C21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3:46" x14ac:dyDescent="0.2">
      <c r="C21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3:46" x14ac:dyDescent="0.2">
      <c r="C21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3:46" x14ac:dyDescent="0.2">
      <c r="C21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3:46" x14ac:dyDescent="0.2">
      <c r="C218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3:46" x14ac:dyDescent="0.2">
      <c r="C21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3:46" x14ac:dyDescent="0.2">
      <c r="C22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3:46" x14ac:dyDescent="0.2">
      <c r="C22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3:46" x14ac:dyDescent="0.2">
      <c r="C22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3:46" x14ac:dyDescent="0.2">
      <c r="C22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3:46" x14ac:dyDescent="0.2">
      <c r="C22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3:46" x14ac:dyDescent="0.2">
      <c r="C22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3:46" x14ac:dyDescent="0.2">
      <c r="C22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3:46" x14ac:dyDescent="0.2">
      <c r="C22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3:46" x14ac:dyDescent="0.2">
      <c r="C228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3:46" x14ac:dyDescent="0.2">
      <c r="C22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3:46" x14ac:dyDescent="0.2">
      <c r="C23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3:46" x14ac:dyDescent="0.2">
      <c r="C23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3:46" x14ac:dyDescent="0.2">
      <c r="C23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3:46" x14ac:dyDescent="0.2">
      <c r="C23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3:46" x14ac:dyDescent="0.2">
      <c r="C23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3:46" x14ac:dyDescent="0.2">
      <c r="C23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3:46" x14ac:dyDescent="0.2">
      <c r="C23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3:46" x14ac:dyDescent="0.2">
      <c r="C23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3:46" x14ac:dyDescent="0.2">
      <c r="C238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3:46" x14ac:dyDescent="0.2">
      <c r="C23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3:46" x14ac:dyDescent="0.2">
      <c r="C24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3:46" x14ac:dyDescent="0.2">
      <c r="C24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3:46" x14ac:dyDescent="0.2">
      <c r="C24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3:46" x14ac:dyDescent="0.2">
      <c r="C24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3:46" x14ac:dyDescent="0.2">
      <c r="C24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3:46" x14ac:dyDescent="0.2">
      <c r="C24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3:46" x14ac:dyDescent="0.2">
      <c r="C24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3:46" x14ac:dyDescent="0.2">
      <c r="C24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3:46" x14ac:dyDescent="0.2">
      <c r="C248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3:46" x14ac:dyDescent="0.2">
      <c r="C24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3:46" x14ac:dyDescent="0.2">
      <c r="C25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3:46" x14ac:dyDescent="0.2">
      <c r="C25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3:46" x14ac:dyDescent="0.2">
      <c r="C25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3:46" x14ac:dyDescent="0.2">
      <c r="C25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3:46" x14ac:dyDescent="0.2">
      <c r="C25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3:46" x14ac:dyDescent="0.2">
      <c r="C25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3:46" x14ac:dyDescent="0.2">
      <c r="C25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3:46" x14ac:dyDescent="0.2">
      <c r="C25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3:46" x14ac:dyDescent="0.2">
      <c r="C258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3:46" x14ac:dyDescent="0.2">
      <c r="C25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3:46" x14ac:dyDescent="0.2">
      <c r="C26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3:46" x14ac:dyDescent="0.2">
      <c r="C26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3:46" x14ac:dyDescent="0.2">
      <c r="C26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3:46" x14ac:dyDescent="0.2">
      <c r="C26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3:46" x14ac:dyDescent="0.2">
      <c r="C26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3:46" x14ac:dyDescent="0.2">
      <c r="C26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3:46" x14ac:dyDescent="0.2">
      <c r="C26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3:46" x14ac:dyDescent="0.2">
      <c r="C26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3:46" x14ac:dyDescent="0.2">
      <c r="C268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3:46" x14ac:dyDescent="0.2">
      <c r="C26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3:46" x14ac:dyDescent="0.2">
      <c r="C27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3:46" x14ac:dyDescent="0.2">
      <c r="C27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3:46" x14ac:dyDescent="0.2">
      <c r="C27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3:46" x14ac:dyDescent="0.2">
      <c r="C27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3:46" x14ac:dyDescent="0.2">
      <c r="C27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3:46" x14ac:dyDescent="0.2">
      <c r="C27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3:46" x14ac:dyDescent="0.2">
      <c r="C27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3:46" x14ac:dyDescent="0.2">
      <c r="C27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spans="3:46" x14ac:dyDescent="0.2">
      <c r="C278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spans="3:46" x14ac:dyDescent="0.2">
      <c r="C27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spans="3:46" x14ac:dyDescent="0.2">
      <c r="C28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spans="3:46" x14ac:dyDescent="0.2">
      <c r="C28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spans="3:46" x14ac:dyDescent="0.2">
      <c r="C28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spans="3:46" x14ac:dyDescent="0.2">
      <c r="C28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spans="3:46" x14ac:dyDescent="0.2">
      <c r="C28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spans="3:46" x14ac:dyDescent="0.2">
      <c r="C28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spans="3:46" x14ac:dyDescent="0.2">
      <c r="C28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spans="3:46" x14ac:dyDescent="0.2">
      <c r="C28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spans="3:46" x14ac:dyDescent="0.2">
      <c r="C288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spans="3:46" x14ac:dyDescent="0.2">
      <c r="C28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spans="3:46" x14ac:dyDescent="0.2">
      <c r="C29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spans="3:46" x14ac:dyDescent="0.2">
      <c r="C29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spans="3:46" x14ac:dyDescent="0.2">
      <c r="C29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spans="3:46" x14ac:dyDescent="0.2">
      <c r="C29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spans="3:46" x14ac:dyDescent="0.2">
      <c r="C29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spans="3:46" x14ac:dyDescent="0.2">
      <c r="C29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spans="3:46" x14ac:dyDescent="0.2">
      <c r="C29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spans="3:46" x14ac:dyDescent="0.2">
      <c r="C29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spans="3:46" x14ac:dyDescent="0.2">
      <c r="C298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spans="3:46" x14ac:dyDescent="0.2">
      <c r="C29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spans="3:46" x14ac:dyDescent="0.2">
      <c r="C30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spans="3:46" x14ac:dyDescent="0.2">
      <c r="C30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3:46" x14ac:dyDescent="0.2">
      <c r="C30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3:46" x14ac:dyDescent="0.2">
      <c r="C30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3:46" x14ac:dyDescent="0.2">
      <c r="C30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3:46" x14ac:dyDescent="0.2">
      <c r="C30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3:46" x14ac:dyDescent="0.2">
      <c r="C30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3:46" x14ac:dyDescent="0.2">
      <c r="C30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3:46" x14ac:dyDescent="0.2">
      <c r="C308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3:46" x14ac:dyDescent="0.2">
      <c r="C30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3:46" x14ac:dyDescent="0.2">
      <c r="C3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spans="3:46" x14ac:dyDescent="0.2">
      <c r="C31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spans="3:46" x14ac:dyDescent="0.2">
      <c r="C31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spans="3:46" x14ac:dyDescent="0.2">
      <c r="C31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spans="3:46" x14ac:dyDescent="0.2">
      <c r="C31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spans="3:46" x14ac:dyDescent="0.2">
      <c r="C31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spans="3:46" x14ac:dyDescent="0.2">
      <c r="C31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spans="3:46" x14ac:dyDescent="0.2">
      <c r="C31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spans="3:46" x14ac:dyDescent="0.2">
      <c r="C318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spans="3:46" x14ac:dyDescent="0.2">
      <c r="C31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spans="3:46" x14ac:dyDescent="0.2">
      <c r="C32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spans="3:46" x14ac:dyDescent="0.2">
      <c r="C32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spans="3:46" x14ac:dyDescent="0.2">
      <c r="C32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spans="3:46" x14ac:dyDescent="0.2">
      <c r="C32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spans="3:46" x14ac:dyDescent="0.2">
      <c r="C32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spans="3:46" x14ac:dyDescent="0.2">
      <c r="C32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spans="3:46" x14ac:dyDescent="0.2">
      <c r="C32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spans="3:46" x14ac:dyDescent="0.2">
      <c r="C32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spans="3:46" x14ac:dyDescent="0.2">
      <c r="C328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spans="3:46" x14ac:dyDescent="0.2">
      <c r="C32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spans="3:46" x14ac:dyDescent="0.2">
      <c r="C33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spans="3:46" x14ac:dyDescent="0.2">
      <c r="C33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spans="3:46" x14ac:dyDescent="0.2">
      <c r="C33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spans="3:46" x14ac:dyDescent="0.2">
      <c r="C33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3:46" x14ac:dyDescent="0.2">
      <c r="C33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spans="3:46" x14ac:dyDescent="0.2">
      <c r="C33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 spans="3:46" x14ac:dyDescent="0.2">
      <c r="C33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 spans="3:46" x14ac:dyDescent="0.2">
      <c r="C33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 spans="3:46" x14ac:dyDescent="0.2">
      <c r="C338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 spans="3:46" x14ac:dyDescent="0.2">
      <c r="C33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 spans="3:46" x14ac:dyDescent="0.2">
      <c r="C34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 spans="3:46" x14ac:dyDescent="0.2">
      <c r="C34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 spans="3:46" x14ac:dyDescent="0.2">
      <c r="C34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 spans="3:46" x14ac:dyDescent="0.2">
      <c r="C34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 spans="3:46" x14ac:dyDescent="0.2">
      <c r="C34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 spans="3:46" x14ac:dyDescent="0.2">
      <c r="C34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 spans="3:46" x14ac:dyDescent="0.2">
      <c r="C34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 spans="3:46" x14ac:dyDescent="0.2">
      <c r="C34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 spans="3:46" x14ac:dyDescent="0.2">
      <c r="C348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3:46" x14ac:dyDescent="0.2">
      <c r="C34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 spans="3:46" x14ac:dyDescent="0.2">
      <c r="C35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 spans="3:46" x14ac:dyDescent="0.2">
      <c r="C35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 spans="3:46" x14ac:dyDescent="0.2">
      <c r="C35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 spans="3:46" x14ac:dyDescent="0.2">
      <c r="C35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 spans="3:46" x14ac:dyDescent="0.2">
      <c r="C35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 spans="3:46" x14ac:dyDescent="0.2">
      <c r="C35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 spans="3:46" x14ac:dyDescent="0.2">
      <c r="C35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 spans="3:46" x14ac:dyDescent="0.2">
      <c r="C35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 spans="3:46" x14ac:dyDescent="0.2">
      <c r="C358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 spans="3:46" x14ac:dyDescent="0.2">
      <c r="C35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3:46" x14ac:dyDescent="0.2">
      <c r="C36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3:46" x14ac:dyDescent="0.2">
      <c r="C36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 spans="3:46" x14ac:dyDescent="0.2">
      <c r="C36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 spans="3:46" x14ac:dyDescent="0.2">
      <c r="C36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 spans="3:46" x14ac:dyDescent="0.2">
      <c r="C36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 spans="3:46" x14ac:dyDescent="0.2">
      <c r="C36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 spans="3:46" x14ac:dyDescent="0.2">
      <c r="C36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 spans="3:46" x14ac:dyDescent="0.2">
      <c r="C36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3:46" x14ac:dyDescent="0.2">
      <c r="C368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 spans="3:46" x14ac:dyDescent="0.2">
      <c r="C36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 spans="3:46" x14ac:dyDescent="0.2">
      <c r="C37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 spans="3:46" x14ac:dyDescent="0.2">
      <c r="C37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 spans="3:46" x14ac:dyDescent="0.2">
      <c r="C37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 spans="3:46" x14ac:dyDescent="0.2">
      <c r="C37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 spans="3:46" x14ac:dyDescent="0.2">
      <c r="C37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 spans="3:46" x14ac:dyDescent="0.2">
      <c r="C37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 spans="3:46" x14ac:dyDescent="0.2">
      <c r="C37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 spans="3:46" x14ac:dyDescent="0.2">
      <c r="C37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 spans="3:46" x14ac:dyDescent="0.2">
      <c r="C378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 spans="3:46" x14ac:dyDescent="0.2">
      <c r="C37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 spans="3:46" x14ac:dyDescent="0.2">
      <c r="C38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 spans="3:46" x14ac:dyDescent="0.2">
      <c r="C38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 spans="3:46" x14ac:dyDescent="0.2">
      <c r="C38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 spans="3:46" x14ac:dyDescent="0.2">
      <c r="C38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 spans="3:46" x14ac:dyDescent="0.2">
      <c r="C38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 spans="3:46" x14ac:dyDescent="0.2">
      <c r="C38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 spans="3:46" x14ac:dyDescent="0.2">
      <c r="C38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 spans="3:46" x14ac:dyDescent="0.2">
      <c r="C38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 spans="3:46" x14ac:dyDescent="0.2">
      <c r="C388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 spans="3:46" x14ac:dyDescent="0.2">
      <c r="C38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 spans="3:46" x14ac:dyDescent="0.2">
      <c r="C39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 spans="3:46" x14ac:dyDescent="0.2">
      <c r="C39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 spans="3:46" x14ac:dyDescent="0.2">
      <c r="C39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 spans="3:46" x14ac:dyDescent="0.2">
      <c r="C39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 spans="3:46" x14ac:dyDescent="0.2">
      <c r="C39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3:46" x14ac:dyDescent="0.2">
      <c r="C39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3:46" x14ac:dyDescent="0.2">
      <c r="C39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 spans="3:46" x14ac:dyDescent="0.2">
      <c r="C39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 spans="3:46" x14ac:dyDescent="0.2">
      <c r="C398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 spans="3:46" x14ac:dyDescent="0.2">
      <c r="C39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 spans="3:46" x14ac:dyDescent="0.2">
      <c r="C40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 spans="3:46" x14ac:dyDescent="0.2">
      <c r="C40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</row>
    <row r="402" spans="3:46" x14ac:dyDescent="0.2">
      <c r="C40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</row>
    <row r="403" spans="3:46" x14ac:dyDescent="0.2">
      <c r="C40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</row>
    <row r="404" spans="3:46" x14ac:dyDescent="0.2">
      <c r="C40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</row>
    <row r="405" spans="3:46" x14ac:dyDescent="0.2">
      <c r="C40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</row>
    <row r="406" spans="3:46" x14ac:dyDescent="0.2">
      <c r="C40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</row>
    <row r="407" spans="3:46" x14ac:dyDescent="0.2">
      <c r="C40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</row>
    <row r="408" spans="3:46" x14ac:dyDescent="0.2">
      <c r="C408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</row>
    <row r="409" spans="3:46" x14ac:dyDescent="0.2">
      <c r="C40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</row>
    <row r="410" spans="3:46" x14ac:dyDescent="0.2">
      <c r="C41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</row>
    <row r="411" spans="3:46" x14ac:dyDescent="0.2">
      <c r="C41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</row>
    <row r="412" spans="3:46" x14ac:dyDescent="0.2">
      <c r="C41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</row>
    <row r="413" spans="3:46" x14ac:dyDescent="0.2">
      <c r="C41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</row>
    <row r="414" spans="3:46" x14ac:dyDescent="0.2">
      <c r="C41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</row>
    <row r="415" spans="3:46" x14ac:dyDescent="0.2">
      <c r="C41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spans="3:46" x14ac:dyDescent="0.2">
      <c r="C41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</row>
    <row r="417" spans="3:46" x14ac:dyDescent="0.2">
      <c r="C41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</row>
    <row r="418" spans="3:46" x14ac:dyDescent="0.2">
      <c r="C418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</row>
    <row r="419" spans="3:46" x14ac:dyDescent="0.2">
      <c r="C41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</row>
    <row r="420" spans="3:46" x14ac:dyDescent="0.2">
      <c r="C42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</row>
    <row r="421" spans="3:46" x14ac:dyDescent="0.2">
      <c r="C42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</row>
    <row r="422" spans="3:46" x14ac:dyDescent="0.2">
      <c r="C42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</row>
    <row r="423" spans="3:46" x14ac:dyDescent="0.2">
      <c r="C42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</row>
    <row r="424" spans="3:46" x14ac:dyDescent="0.2">
      <c r="C42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</row>
    <row r="425" spans="3:46" x14ac:dyDescent="0.2">
      <c r="C42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spans="3:46" x14ac:dyDescent="0.2">
      <c r="C42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</row>
    <row r="427" spans="3:46" x14ac:dyDescent="0.2">
      <c r="C42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</row>
    <row r="428" spans="3:46" x14ac:dyDescent="0.2">
      <c r="C428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</row>
    <row r="429" spans="3:46" x14ac:dyDescent="0.2">
      <c r="C42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</row>
    <row r="430" spans="3:46" x14ac:dyDescent="0.2">
      <c r="C43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 spans="3:46" x14ac:dyDescent="0.2">
      <c r="C43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</row>
    <row r="432" spans="3:46" x14ac:dyDescent="0.2">
      <c r="C43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 spans="3:46" x14ac:dyDescent="0.2">
      <c r="C43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 spans="3:46" x14ac:dyDescent="0.2">
      <c r="C43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 spans="3:46" x14ac:dyDescent="0.2">
      <c r="C43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 spans="3:46" x14ac:dyDescent="0.2">
      <c r="C43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 spans="3:46" x14ac:dyDescent="0.2">
      <c r="C43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 spans="3:46" x14ac:dyDescent="0.2">
      <c r="C438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spans="3:46" x14ac:dyDescent="0.2">
      <c r="C43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spans="3:46" x14ac:dyDescent="0.2">
      <c r="C44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 spans="3:46" x14ac:dyDescent="0.2">
      <c r="C44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  <row r="442" spans="3:46" x14ac:dyDescent="0.2">
      <c r="C44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</row>
    <row r="443" spans="3:46" x14ac:dyDescent="0.2">
      <c r="C44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</row>
    <row r="444" spans="3:46" x14ac:dyDescent="0.2">
      <c r="C44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</row>
    <row r="445" spans="3:46" x14ac:dyDescent="0.2">
      <c r="C44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</row>
    <row r="446" spans="3:46" x14ac:dyDescent="0.2">
      <c r="C44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</row>
    <row r="447" spans="3:46" x14ac:dyDescent="0.2">
      <c r="C44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</row>
    <row r="448" spans="3:46" x14ac:dyDescent="0.2">
      <c r="C448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</row>
    <row r="449" spans="3:46" x14ac:dyDescent="0.2">
      <c r="C44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</row>
    <row r="450" spans="3:46" x14ac:dyDescent="0.2">
      <c r="C45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</row>
    <row r="451" spans="3:46" x14ac:dyDescent="0.2">
      <c r="C45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</row>
    <row r="452" spans="3:46" x14ac:dyDescent="0.2">
      <c r="C45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</row>
    <row r="453" spans="3:46" x14ac:dyDescent="0.2">
      <c r="C45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</row>
    <row r="454" spans="3:46" x14ac:dyDescent="0.2">
      <c r="C45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</row>
    <row r="455" spans="3:46" x14ac:dyDescent="0.2">
      <c r="C45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</row>
    <row r="456" spans="3:46" x14ac:dyDescent="0.2">
      <c r="C45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</row>
    <row r="457" spans="3:46" x14ac:dyDescent="0.2">
      <c r="C45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</row>
    <row r="458" spans="3:46" x14ac:dyDescent="0.2">
      <c r="C458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</row>
    <row r="459" spans="3:46" x14ac:dyDescent="0.2">
      <c r="C45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</row>
    <row r="460" spans="3:46" x14ac:dyDescent="0.2">
      <c r="C46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</row>
    <row r="461" spans="3:46" x14ac:dyDescent="0.2">
      <c r="C46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</row>
    <row r="462" spans="3:46" x14ac:dyDescent="0.2">
      <c r="C46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</row>
    <row r="463" spans="3:46" x14ac:dyDescent="0.2">
      <c r="C46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</row>
    <row r="464" spans="3:46" x14ac:dyDescent="0.2">
      <c r="C46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</row>
    <row r="465" spans="3:46" x14ac:dyDescent="0.2">
      <c r="C46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</row>
    <row r="466" spans="3:46" x14ac:dyDescent="0.2">
      <c r="C46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</row>
    <row r="467" spans="3:46" x14ac:dyDescent="0.2">
      <c r="C46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</row>
    <row r="468" spans="3:46" x14ac:dyDescent="0.2">
      <c r="C468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</row>
    <row r="469" spans="3:46" x14ac:dyDescent="0.2">
      <c r="C46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</row>
    <row r="470" spans="3:46" x14ac:dyDescent="0.2">
      <c r="C47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</row>
    <row r="471" spans="3:46" x14ac:dyDescent="0.2">
      <c r="C47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</row>
    <row r="472" spans="3:46" x14ac:dyDescent="0.2">
      <c r="C47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</row>
    <row r="473" spans="3:46" x14ac:dyDescent="0.2">
      <c r="C47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</row>
    <row r="474" spans="3:46" x14ac:dyDescent="0.2">
      <c r="C47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</row>
    <row r="475" spans="3:46" x14ac:dyDescent="0.2">
      <c r="C47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</row>
    <row r="476" spans="3:46" x14ac:dyDescent="0.2">
      <c r="C47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</row>
    <row r="477" spans="3:46" x14ac:dyDescent="0.2">
      <c r="C47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</row>
    <row r="478" spans="3:46" x14ac:dyDescent="0.2">
      <c r="C478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</row>
    <row r="479" spans="3:46" x14ac:dyDescent="0.2">
      <c r="C47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</row>
    <row r="480" spans="3:46" x14ac:dyDescent="0.2">
      <c r="C48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</row>
    <row r="481" spans="3:46" x14ac:dyDescent="0.2">
      <c r="C48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</row>
    <row r="482" spans="3:46" x14ac:dyDescent="0.2">
      <c r="C48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</row>
    <row r="483" spans="3:46" x14ac:dyDescent="0.2">
      <c r="C48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</row>
    <row r="484" spans="3:46" x14ac:dyDescent="0.2">
      <c r="C48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</row>
    <row r="485" spans="3:46" x14ac:dyDescent="0.2">
      <c r="C48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</row>
    <row r="486" spans="3:46" x14ac:dyDescent="0.2">
      <c r="C48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</row>
    <row r="487" spans="3:46" x14ac:dyDescent="0.2">
      <c r="C48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</row>
    <row r="488" spans="3:46" x14ac:dyDescent="0.2">
      <c r="C488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</row>
    <row r="489" spans="3:46" x14ac:dyDescent="0.2">
      <c r="C48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</row>
    <row r="490" spans="3:46" x14ac:dyDescent="0.2">
      <c r="C49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</row>
    <row r="491" spans="3:46" x14ac:dyDescent="0.2">
      <c r="C49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</row>
    <row r="492" spans="3:46" x14ac:dyDescent="0.2">
      <c r="C49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</row>
    <row r="493" spans="3:46" x14ac:dyDescent="0.2">
      <c r="C49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</row>
    <row r="494" spans="3:46" x14ac:dyDescent="0.2">
      <c r="C49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</row>
    <row r="495" spans="3:46" x14ac:dyDescent="0.2">
      <c r="C49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</row>
    <row r="496" spans="3:46" x14ac:dyDescent="0.2">
      <c r="C49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</row>
    <row r="497" spans="3:46" x14ac:dyDescent="0.2">
      <c r="C49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</row>
    <row r="498" spans="3:46" x14ac:dyDescent="0.2">
      <c r="C498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</row>
    <row r="499" spans="3:46" x14ac:dyDescent="0.2">
      <c r="C49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</row>
    <row r="500" spans="3:46" x14ac:dyDescent="0.2">
      <c r="C50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</row>
    <row r="501" spans="3:46" x14ac:dyDescent="0.2">
      <c r="C50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</row>
    <row r="502" spans="3:46" x14ac:dyDescent="0.2">
      <c r="C50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</row>
    <row r="503" spans="3:46" x14ac:dyDescent="0.2">
      <c r="C50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</row>
    <row r="504" spans="3:46" x14ac:dyDescent="0.2">
      <c r="C50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</row>
    <row r="505" spans="3:46" x14ac:dyDescent="0.2">
      <c r="C50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</row>
    <row r="506" spans="3:46" x14ac:dyDescent="0.2">
      <c r="C50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</row>
    <row r="507" spans="3:46" x14ac:dyDescent="0.2">
      <c r="C50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</row>
    <row r="508" spans="3:46" x14ac:dyDescent="0.2">
      <c r="C508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</row>
    <row r="509" spans="3:46" x14ac:dyDescent="0.2">
      <c r="C50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</row>
    <row r="510" spans="3:46" x14ac:dyDescent="0.2">
      <c r="C510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</row>
    <row r="511" spans="3:46" x14ac:dyDescent="0.2">
      <c r="C51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</row>
    <row r="512" spans="3:46" x14ac:dyDescent="0.2">
      <c r="C51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</row>
    <row r="513" spans="3:46" x14ac:dyDescent="0.2">
      <c r="C51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</row>
    <row r="514" spans="3:46" x14ac:dyDescent="0.2">
      <c r="C51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</row>
    <row r="515" spans="3:46" x14ac:dyDescent="0.2">
      <c r="C51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</row>
    <row r="516" spans="3:46" x14ac:dyDescent="0.2">
      <c r="C51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</row>
    <row r="517" spans="3:46" x14ac:dyDescent="0.2">
      <c r="C51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</row>
    <row r="518" spans="3:46" x14ac:dyDescent="0.2">
      <c r="C518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</row>
    <row r="519" spans="3:46" x14ac:dyDescent="0.2">
      <c r="C519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</row>
    <row r="520" spans="3:46" x14ac:dyDescent="0.2">
      <c r="C520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</row>
    <row r="521" spans="3:46" x14ac:dyDescent="0.2">
      <c r="C52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</row>
    <row r="522" spans="3:46" x14ac:dyDescent="0.2">
      <c r="C52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</row>
    <row r="523" spans="3:46" x14ac:dyDescent="0.2">
      <c r="C52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</row>
    <row r="524" spans="3:46" x14ac:dyDescent="0.2">
      <c r="C52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</row>
    <row r="525" spans="3:46" x14ac:dyDescent="0.2">
      <c r="C52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</row>
    <row r="526" spans="3:46" x14ac:dyDescent="0.2">
      <c r="C52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</row>
    <row r="527" spans="3:46" x14ac:dyDescent="0.2">
      <c r="C52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</row>
    <row r="528" spans="3:46" x14ac:dyDescent="0.2">
      <c r="C528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</row>
    <row r="529" spans="3:46" x14ac:dyDescent="0.2">
      <c r="C529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</row>
    <row r="530" spans="3:46" x14ac:dyDescent="0.2">
      <c r="C530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</row>
    <row r="531" spans="3:46" x14ac:dyDescent="0.2">
      <c r="C53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</row>
    <row r="532" spans="3:46" x14ac:dyDescent="0.2">
      <c r="C53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</row>
    <row r="533" spans="3:46" x14ac:dyDescent="0.2">
      <c r="C53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</row>
    <row r="534" spans="3:46" x14ac:dyDescent="0.2">
      <c r="C53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</row>
    <row r="535" spans="3:46" x14ac:dyDescent="0.2">
      <c r="C53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</row>
    <row r="536" spans="3:46" x14ac:dyDescent="0.2">
      <c r="C53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</row>
    <row r="537" spans="3:46" x14ac:dyDescent="0.2">
      <c r="C53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</row>
    <row r="538" spans="3:46" x14ac:dyDescent="0.2">
      <c r="C538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</row>
    <row r="539" spans="3:46" x14ac:dyDescent="0.2">
      <c r="C539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</row>
    <row r="540" spans="3:46" x14ac:dyDescent="0.2">
      <c r="C540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</row>
    <row r="541" spans="3:46" x14ac:dyDescent="0.2">
      <c r="C54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</row>
    <row r="542" spans="3:46" x14ac:dyDescent="0.2">
      <c r="C54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</row>
    <row r="543" spans="3:46" x14ac:dyDescent="0.2">
      <c r="C54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</row>
    <row r="544" spans="3:46" x14ac:dyDescent="0.2">
      <c r="C54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</row>
    <row r="545" spans="3:46" x14ac:dyDescent="0.2">
      <c r="C54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</row>
    <row r="546" spans="3:46" x14ac:dyDescent="0.2">
      <c r="C54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</row>
    <row r="547" spans="3:46" x14ac:dyDescent="0.2">
      <c r="C54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</row>
    <row r="548" spans="3:46" x14ac:dyDescent="0.2">
      <c r="C548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</row>
    <row r="549" spans="3:46" x14ac:dyDescent="0.2">
      <c r="C549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</row>
    <row r="550" spans="3:46" x14ac:dyDescent="0.2">
      <c r="C550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</row>
    <row r="551" spans="3:46" x14ac:dyDescent="0.2">
      <c r="C55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</row>
    <row r="552" spans="3:46" x14ac:dyDescent="0.2">
      <c r="C55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</row>
    <row r="553" spans="3:46" x14ac:dyDescent="0.2">
      <c r="C55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</row>
    <row r="554" spans="3:46" x14ac:dyDescent="0.2">
      <c r="C55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</row>
    <row r="555" spans="3:46" x14ac:dyDescent="0.2">
      <c r="C55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</row>
    <row r="556" spans="3:46" x14ac:dyDescent="0.2">
      <c r="C55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</row>
    <row r="557" spans="3:46" x14ac:dyDescent="0.2">
      <c r="C55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</row>
    <row r="558" spans="3:46" x14ac:dyDescent="0.2">
      <c r="C558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</row>
    <row r="559" spans="3:46" x14ac:dyDescent="0.2">
      <c r="C559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</row>
    <row r="560" spans="3:46" x14ac:dyDescent="0.2">
      <c r="C560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</row>
    <row r="561" spans="3:46" x14ac:dyDescent="0.2">
      <c r="C56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</row>
    <row r="562" spans="3:46" x14ac:dyDescent="0.2">
      <c r="C56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</row>
    <row r="563" spans="3:46" x14ac:dyDescent="0.2">
      <c r="C56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</row>
  </sheetData>
  <mergeCells count="1">
    <mergeCell ref="A9:H9"/>
  </mergeCells>
  <pageMargins left="0.55118110236220474" right="0.15748031496062992" top="0.15748031496062992" bottom="0.27559055118110237" header="0.51181102362204722" footer="0.27559055118110237"/>
  <pageSetup paperSize="9" scale="5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63"/>
  <sheetViews>
    <sheetView tabSelected="1" topLeftCell="A8" zoomScale="70" zoomScaleNormal="70" workbookViewId="0">
      <selection activeCell="D14" sqref="D14"/>
    </sheetView>
  </sheetViews>
  <sheetFormatPr defaultRowHeight="12.75" x14ac:dyDescent="0.2"/>
  <cols>
    <col min="1" max="1" width="54.7109375" customWidth="1"/>
    <col min="2" max="2" width="8" customWidth="1"/>
    <col min="3" max="3" width="14.28515625" style="1" customWidth="1"/>
    <col min="4" max="4" width="14.140625" customWidth="1"/>
    <col min="5" max="5" width="14.5703125" customWidth="1"/>
    <col min="6" max="6" width="14.85546875" customWidth="1"/>
    <col min="7" max="7" width="14.7109375" customWidth="1"/>
    <col min="8" max="8" width="14.5703125" customWidth="1"/>
    <col min="9" max="51" width="10.7109375" customWidth="1"/>
  </cols>
  <sheetData>
    <row r="1" spans="1:8" ht="15.75" x14ac:dyDescent="0.25">
      <c r="E1" s="36"/>
      <c r="F1" s="36"/>
      <c r="G1" s="36"/>
      <c r="H1" s="36"/>
    </row>
    <row r="2" spans="1:8" ht="15.75" x14ac:dyDescent="0.25">
      <c r="E2" s="37" t="s">
        <v>8</v>
      </c>
      <c r="F2" s="36"/>
      <c r="G2" s="36"/>
      <c r="H2" s="36"/>
    </row>
    <row r="3" spans="1:8" ht="15.75" x14ac:dyDescent="0.25">
      <c r="F3" s="36"/>
      <c r="G3" s="36"/>
      <c r="H3" s="36"/>
    </row>
    <row r="4" spans="1:8" ht="15.75" x14ac:dyDescent="0.25">
      <c r="E4" s="37" t="s">
        <v>47</v>
      </c>
      <c r="F4" s="36"/>
      <c r="G4" s="36"/>
      <c r="H4" s="36"/>
    </row>
    <row r="5" spans="1:8" ht="15.75" x14ac:dyDescent="0.25">
      <c r="E5" s="37"/>
      <c r="F5" s="36"/>
      <c r="G5" s="36"/>
      <c r="H5" s="36"/>
    </row>
    <row r="6" spans="1:8" ht="15.75" x14ac:dyDescent="0.25">
      <c r="E6" s="37" t="s">
        <v>48</v>
      </c>
      <c r="F6" s="36"/>
      <c r="G6" s="36"/>
      <c r="H6" s="36"/>
    </row>
    <row r="7" spans="1:8" ht="15.75" x14ac:dyDescent="0.25">
      <c r="E7" s="37"/>
      <c r="F7" s="36"/>
      <c r="G7" s="36"/>
      <c r="H7" s="36"/>
    </row>
    <row r="9" spans="1:8" ht="18" x14ac:dyDescent="0.25">
      <c r="A9" s="88" t="s">
        <v>18</v>
      </c>
      <c r="B9" s="88"/>
      <c r="C9" s="88"/>
      <c r="D9" s="88"/>
      <c r="E9" s="88"/>
      <c r="F9" s="88"/>
      <c r="G9" s="88"/>
      <c r="H9" s="88"/>
    </row>
    <row r="10" spans="1:8" ht="18" x14ac:dyDescent="0.25">
      <c r="A10" s="49"/>
      <c r="B10" s="49"/>
      <c r="C10" s="49"/>
      <c r="D10" s="49"/>
      <c r="E10" s="49"/>
      <c r="F10" s="49"/>
      <c r="G10" s="49"/>
      <c r="H10" s="49"/>
    </row>
    <row r="11" spans="1:8" ht="18" x14ac:dyDescent="0.25">
      <c r="A11" s="17" t="s">
        <v>51</v>
      </c>
      <c r="B11" s="49"/>
      <c r="C11" s="49"/>
      <c r="D11" s="49"/>
      <c r="E11" s="49"/>
      <c r="F11" s="49"/>
      <c r="G11" s="49"/>
      <c r="H11" s="49"/>
    </row>
    <row r="12" spans="1:8" ht="28.5" customHeight="1" thickBot="1" x14ac:dyDescent="0.25">
      <c r="D12" s="3"/>
    </row>
    <row r="13" spans="1:8" ht="112.5" customHeight="1" thickBot="1" x14ac:dyDescent="0.25">
      <c r="A13" s="8" t="s">
        <v>7</v>
      </c>
      <c r="B13" s="15" t="s">
        <v>17</v>
      </c>
      <c r="C13" s="9" t="s">
        <v>6</v>
      </c>
      <c r="D13" s="10" t="s">
        <v>52</v>
      </c>
      <c r="E13" s="11" t="s">
        <v>9</v>
      </c>
      <c r="F13" s="11" t="s">
        <v>10</v>
      </c>
      <c r="G13" s="11" t="s">
        <v>11</v>
      </c>
      <c r="H13" s="12" t="s">
        <v>12</v>
      </c>
    </row>
    <row r="14" spans="1:8" ht="20.25" customHeight="1" thickBot="1" x14ac:dyDescent="0.25">
      <c r="A14" s="13" t="s">
        <v>5</v>
      </c>
      <c r="B14" s="16"/>
      <c r="C14" s="14"/>
      <c r="D14" s="6">
        <f>SUM(E14:H14)</f>
        <v>0</v>
      </c>
      <c r="E14" s="6"/>
      <c r="F14" s="6"/>
      <c r="G14" s="6"/>
      <c r="H14" s="7"/>
    </row>
    <row r="15" spans="1:8" ht="27" customHeight="1" x14ac:dyDescent="0.2">
      <c r="A15" s="71" t="s">
        <v>19</v>
      </c>
      <c r="B15" s="72">
        <v>0.2</v>
      </c>
      <c r="C15" s="73"/>
      <c r="D15" s="84">
        <f t="shared" ref="D15:D48" si="0">SUM(E15:H15)</f>
        <v>0</v>
      </c>
      <c r="E15" s="23">
        <f>E14/($B$15+100%)*$B$15</f>
        <v>0</v>
      </c>
      <c r="F15" s="23">
        <f t="shared" ref="F15:H15" si="1">F14/($B$15+100%)*$B$15</f>
        <v>0</v>
      </c>
      <c r="G15" s="23">
        <f t="shared" si="1"/>
        <v>0</v>
      </c>
      <c r="H15" s="81">
        <f t="shared" si="1"/>
        <v>0</v>
      </c>
    </row>
    <row r="16" spans="1:8" ht="34.5" customHeight="1" thickBot="1" x14ac:dyDescent="0.3">
      <c r="A16" s="74" t="s">
        <v>44</v>
      </c>
      <c r="B16" s="75">
        <v>0.2</v>
      </c>
      <c r="C16" s="76"/>
      <c r="D16" s="85">
        <f t="shared" si="0"/>
        <v>0</v>
      </c>
      <c r="E16" s="77">
        <f>(E14-E15)*$B$16</f>
        <v>0</v>
      </c>
      <c r="F16" s="77">
        <f>(F14-F15)*$B$16</f>
        <v>0</v>
      </c>
      <c r="G16" s="77">
        <f>(G14-G15)*$B$16</f>
        <v>0</v>
      </c>
      <c r="H16" s="78">
        <f>(H14-H15)*$B$16</f>
        <v>0</v>
      </c>
    </row>
    <row r="17" spans="1:46" ht="24.95" customHeight="1" thickBot="1" x14ac:dyDescent="0.3">
      <c r="A17" s="45" t="s">
        <v>16</v>
      </c>
      <c r="B17" s="56"/>
      <c r="C17" s="46"/>
      <c r="D17" s="6">
        <f t="shared" si="0"/>
        <v>0</v>
      </c>
      <c r="E17" s="21">
        <f>E14-E15-E16</f>
        <v>0</v>
      </c>
      <c r="F17" s="21">
        <f t="shared" ref="F17:H17" si="2">F14-F15-F16</f>
        <v>0</v>
      </c>
      <c r="G17" s="21">
        <f t="shared" si="2"/>
        <v>0</v>
      </c>
      <c r="H17" s="52">
        <f t="shared" si="2"/>
        <v>0</v>
      </c>
    </row>
    <row r="18" spans="1:46" ht="24.95" customHeight="1" x14ac:dyDescent="0.25">
      <c r="A18" s="47" t="s">
        <v>13</v>
      </c>
      <c r="B18" s="57"/>
      <c r="C18" s="48">
        <v>900</v>
      </c>
      <c r="D18" s="86">
        <f t="shared" si="0"/>
        <v>0</v>
      </c>
      <c r="E18" s="40">
        <f>E20+E29+E41+E42</f>
        <v>0</v>
      </c>
      <c r="F18" s="40">
        <f t="shared" ref="F18:H18" si="3">F20+F29+F41+F42</f>
        <v>0</v>
      </c>
      <c r="G18" s="40">
        <f t="shared" si="3"/>
        <v>0</v>
      </c>
      <c r="H18" s="41">
        <f t="shared" si="3"/>
        <v>0</v>
      </c>
    </row>
    <row r="19" spans="1:46" s="2" customFormat="1" ht="24.75" customHeight="1" x14ac:dyDescent="0.25">
      <c r="A19" s="5" t="s">
        <v>0</v>
      </c>
      <c r="B19" s="58"/>
      <c r="C19" s="22"/>
      <c r="D19" s="83"/>
      <c r="E19" s="24"/>
      <c r="F19" s="24"/>
      <c r="G19" s="24"/>
      <c r="H19" s="25"/>
    </row>
    <row r="20" spans="1:46" s="2" customFormat="1" ht="32.25" customHeight="1" x14ac:dyDescent="0.25">
      <c r="A20" s="38" t="s">
        <v>32</v>
      </c>
      <c r="B20" s="59"/>
      <c r="C20" s="26" t="s">
        <v>4</v>
      </c>
      <c r="D20" s="83">
        <f t="shared" si="0"/>
        <v>0</v>
      </c>
      <c r="E20" s="27">
        <f>E21+E27+E28</f>
        <v>0</v>
      </c>
      <c r="F20" s="27">
        <f t="shared" ref="F20:H20" si="4">F21+F27+F28</f>
        <v>0</v>
      </c>
      <c r="G20" s="27">
        <f t="shared" si="4"/>
        <v>0</v>
      </c>
      <c r="H20" s="28">
        <f t="shared" si="4"/>
        <v>0</v>
      </c>
    </row>
    <row r="21" spans="1:46" ht="17.100000000000001" customHeight="1" x14ac:dyDescent="0.25">
      <c r="A21" s="32" t="s">
        <v>22</v>
      </c>
      <c r="B21" s="60"/>
      <c r="C21" s="19">
        <v>211</v>
      </c>
      <c r="D21" s="83">
        <f t="shared" si="0"/>
        <v>0</v>
      </c>
      <c r="E21" s="30">
        <f>SUM(E22:E26)</f>
        <v>0</v>
      </c>
      <c r="F21" s="30">
        <f t="shared" ref="F21:H21" si="5">SUM(F22:F26)</f>
        <v>0</v>
      </c>
      <c r="G21" s="30">
        <f t="shared" si="5"/>
        <v>0</v>
      </c>
      <c r="H21" s="31">
        <f t="shared" si="5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17.100000000000001" customHeight="1" x14ac:dyDescent="0.2">
      <c r="A22" s="29" t="s">
        <v>23</v>
      </c>
      <c r="B22" s="60"/>
      <c r="C22" s="19"/>
      <c r="D22" s="83">
        <f t="shared" si="0"/>
        <v>0</v>
      </c>
      <c r="E22" s="30"/>
      <c r="F22" s="30"/>
      <c r="G22" s="30"/>
      <c r="H22" s="3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17.100000000000001" customHeight="1" x14ac:dyDescent="0.2">
      <c r="A23" s="29" t="s">
        <v>24</v>
      </c>
      <c r="B23" s="60"/>
      <c r="C23" s="19"/>
      <c r="D23" s="83">
        <f t="shared" si="0"/>
        <v>0</v>
      </c>
      <c r="E23" s="30"/>
      <c r="F23" s="30"/>
      <c r="G23" s="30"/>
      <c r="H23" s="3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17.100000000000001" customHeight="1" x14ac:dyDescent="0.2">
      <c r="A24" s="29" t="s">
        <v>49</v>
      </c>
      <c r="B24" s="60"/>
      <c r="C24" s="19"/>
      <c r="D24" s="83">
        <f t="shared" si="0"/>
        <v>0</v>
      </c>
      <c r="E24" s="30"/>
      <c r="F24" s="30"/>
      <c r="G24" s="30"/>
      <c r="H24" s="3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17.100000000000001" customHeight="1" x14ac:dyDescent="0.2">
      <c r="A25" s="29" t="s">
        <v>25</v>
      </c>
      <c r="B25" s="60"/>
      <c r="C25" s="19"/>
      <c r="D25" s="83">
        <f t="shared" si="0"/>
        <v>0</v>
      </c>
      <c r="E25" s="30"/>
      <c r="F25" s="30"/>
      <c r="G25" s="30"/>
      <c r="H25" s="3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17.100000000000001" customHeight="1" x14ac:dyDescent="0.2">
      <c r="A26" s="29" t="s">
        <v>26</v>
      </c>
      <c r="B26" s="60"/>
      <c r="C26" s="19"/>
      <c r="D26" s="83">
        <f t="shared" si="0"/>
        <v>0</v>
      </c>
      <c r="E26" s="30"/>
      <c r="F26" s="30"/>
      <c r="G26" s="30"/>
      <c r="H26" s="3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17.100000000000001" customHeight="1" x14ac:dyDescent="0.2">
      <c r="A27" s="29" t="s">
        <v>20</v>
      </c>
      <c r="B27" s="60"/>
      <c r="C27" s="19">
        <v>212</v>
      </c>
      <c r="D27" s="83">
        <f t="shared" si="0"/>
        <v>0</v>
      </c>
      <c r="E27" s="30"/>
      <c r="F27" s="30"/>
      <c r="G27" s="30"/>
      <c r="H27" s="3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17.100000000000001" customHeight="1" x14ac:dyDescent="0.2">
      <c r="A28" s="29" t="s">
        <v>21</v>
      </c>
      <c r="B28" s="68">
        <v>0.30199999999999999</v>
      </c>
      <c r="C28" s="19">
        <v>213</v>
      </c>
      <c r="D28" s="83">
        <f t="shared" si="0"/>
        <v>0</v>
      </c>
      <c r="E28" s="30">
        <f>E21*$B$28</f>
        <v>0</v>
      </c>
      <c r="F28" s="30">
        <f t="shared" ref="F28:H28" si="6">F21*$B$28</f>
        <v>0</v>
      </c>
      <c r="G28" s="30">
        <f t="shared" si="6"/>
        <v>0</v>
      </c>
      <c r="H28" s="31">
        <f t="shared" si="6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ht="17.100000000000001" customHeight="1" x14ac:dyDescent="0.25">
      <c r="A29" s="32" t="s">
        <v>33</v>
      </c>
      <c r="B29" s="61"/>
      <c r="C29" s="33">
        <v>220</v>
      </c>
      <c r="D29" s="83">
        <f t="shared" si="0"/>
        <v>0</v>
      </c>
      <c r="E29" s="30">
        <f>SUM(E30:E35)</f>
        <v>0</v>
      </c>
      <c r="F29" s="30">
        <f t="shared" ref="F29:H29" si="7">SUM(F30:F35)</f>
        <v>0</v>
      </c>
      <c r="G29" s="30">
        <f t="shared" si="7"/>
        <v>0</v>
      </c>
      <c r="H29" s="31">
        <f t="shared" si="7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17.100000000000001" customHeight="1" x14ac:dyDescent="0.2">
      <c r="A30" s="29" t="s">
        <v>30</v>
      </c>
      <c r="B30" s="60"/>
      <c r="C30" s="19">
        <v>221</v>
      </c>
      <c r="D30" s="83">
        <f t="shared" si="0"/>
        <v>0</v>
      </c>
      <c r="E30" s="30"/>
      <c r="F30" s="30"/>
      <c r="G30" s="30"/>
      <c r="H30" s="3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ht="17.100000000000001" customHeight="1" x14ac:dyDescent="0.2">
      <c r="A31" s="29" t="s">
        <v>42</v>
      </c>
      <c r="B31" s="60"/>
      <c r="C31" s="19">
        <v>222</v>
      </c>
      <c r="D31" s="83">
        <f t="shared" si="0"/>
        <v>0</v>
      </c>
      <c r="E31" s="30"/>
      <c r="F31" s="30"/>
      <c r="G31" s="30"/>
      <c r="H31" s="3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17.100000000000001" customHeight="1" x14ac:dyDescent="0.2">
      <c r="A32" s="29" t="s">
        <v>3</v>
      </c>
      <c r="B32" s="60"/>
      <c r="C32" s="19">
        <v>223</v>
      </c>
      <c r="D32" s="83">
        <f t="shared" si="0"/>
        <v>0</v>
      </c>
      <c r="E32" s="30"/>
      <c r="F32" s="30"/>
      <c r="G32" s="30"/>
      <c r="H32" s="3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17.100000000000001" customHeight="1" x14ac:dyDescent="0.2">
      <c r="A33" s="29" t="s">
        <v>2</v>
      </c>
      <c r="B33" s="60"/>
      <c r="C33" s="19">
        <v>224</v>
      </c>
      <c r="D33" s="83">
        <f t="shared" si="0"/>
        <v>0</v>
      </c>
      <c r="E33" s="30"/>
      <c r="F33" s="30"/>
      <c r="G33" s="30"/>
      <c r="H33" s="3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32.25" customHeight="1" x14ac:dyDescent="0.2">
      <c r="A34" s="54" t="s">
        <v>41</v>
      </c>
      <c r="B34" s="60"/>
      <c r="C34" s="19">
        <v>225</v>
      </c>
      <c r="D34" s="83">
        <f t="shared" si="0"/>
        <v>0</v>
      </c>
      <c r="E34" s="30"/>
      <c r="F34" s="30"/>
      <c r="G34" s="30"/>
      <c r="H34" s="3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7.100000000000001" customHeight="1" x14ac:dyDescent="0.25">
      <c r="A35" s="32" t="s">
        <v>27</v>
      </c>
      <c r="B35" s="60"/>
      <c r="C35" s="19">
        <v>226</v>
      </c>
      <c r="D35" s="83">
        <f t="shared" si="0"/>
        <v>0</v>
      </c>
      <c r="E35" s="30">
        <f>SUM(E36:E40)</f>
        <v>0</v>
      </c>
      <c r="F35" s="30">
        <f t="shared" ref="F35:H35" si="8">SUM(F36:F40)</f>
        <v>0</v>
      </c>
      <c r="G35" s="30">
        <f t="shared" si="8"/>
        <v>0</v>
      </c>
      <c r="H35" s="31">
        <f t="shared" si="8"/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17.100000000000001" customHeight="1" x14ac:dyDescent="0.2">
      <c r="A36" s="29" t="s">
        <v>28</v>
      </c>
      <c r="B36" s="60"/>
      <c r="C36" s="19"/>
      <c r="D36" s="83">
        <f t="shared" si="0"/>
        <v>0</v>
      </c>
      <c r="E36" s="30"/>
      <c r="F36" s="30"/>
      <c r="G36" s="30"/>
      <c r="H36" s="3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7.100000000000001" customHeight="1" x14ac:dyDescent="0.2">
      <c r="A37" s="29" t="s">
        <v>29</v>
      </c>
      <c r="B37" s="60"/>
      <c r="C37" s="19"/>
      <c r="D37" s="83">
        <f t="shared" si="0"/>
        <v>0</v>
      </c>
      <c r="E37" s="30"/>
      <c r="F37" s="30"/>
      <c r="G37" s="30"/>
      <c r="H37" s="3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7.100000000000001" customHeight="1" x14ac:dyDescent="0.2">
      <c r="A38" s="29" t="s">
        <v>34</v>
      </c>
      <c r="B38" s="60"/>
      <c r="C38" s="19"/>
      <c r="D38" s="83">
        <f t="shared" si="0"/>
        <v>0</v>
      </c>
      <c r="E38" s="30"/>
      <c r="F38" s="30"/>
      <c r="G38" s="30"/>
      <c r="H38" s="3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7.100000000000001" customHeight="1" x14ac:dyDescent="0.2">
      <c r="A39" s="29" t="s">
        <v>35</v>
      </c>
      <c r="B39" s="60"/>
      <c r="C39" s="19"/>
      <c r="D39" s="83">
        <f t="shared" si="0"/>
        <v>0</v>
      </c>
      <c r="E39" s="30"/>
      <c r="F39" s="30"/>
      <c r="G39" s="30"/>
      <c r="H39" s="3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7.100000000000001" customHeight="1" x14ac:dyDescent="0.2">
      <c r="A40" s="29" t="s">
        <v>43</v>
      </c>
      <c r="B40" s="60"/>
      <c r="C40" s="19"/>
      <c r="D40" s="83">
        <f t="shared" si="0"/>
        <v>0</v>
      </c>
      <c r="E40" s="30"/>
      <c r="F40" s="30"/>
      <c r="G40" s="30"/>
      <c r="H40" s="3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32.25" customHeight="1" x14ac:dyDescent="0.25">
      <c r="A41" s="53" t="s">
        <v>31</v>
      </c>
      <c r="B41" s="61"/>
      <c r="C41" s="33">
        <v>290</v>
      </c>
      <c r="D41" s="83">
        <f t="shared" si="0"/>
        <v>0</v>
      </c>
      <c r="E41" s="30"/>
      <c r="F41" s="30"/>
      <c r="G41" s="30"/>
      <c r="H41" s="3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7.100000000000001" customHeight="1" x14ac:dyDescent="0.25">
      <c r="A42" s="32" t="s">
        <v>1</v>
      </c>
      <c r="B42" s="61"/>
      <c r="C42" s="33">
        <v>300</v>
      </c>
      <c r="D42" s="83">
        <f t="shared" si="0"/>
        <v>0</v>
      </c>
      <c r="E42" s="30">
        <f>E43+E44</f>
        <v>0</v>
      </c>
      <c r="F42" s="30">
        <f t="shared" ref="F42:H42" si="9">F43+F44</f>
        <v>0</v>
      </c>
      <c r="G42" s="30">
        <f t="shared" si="9"/>
        <v>0</v>
      </c>
      <c r="H42" s="31">
        <f t="shared" si="9"/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29.25" customHeight="1" x14ac:dyDescent="0.2">
      <c r="A43" s="54" t="s">
        <v>36</v>
      </c>
      <c r="B43" s="62"/>
      <c r="C43" s="19">
        <v>310</v>
      </c>
      <c r="D43" s="83">
        <f t="shared" si="0"/>
        <v>0</v>
      </c>
      <c r="E43" s="30"/>
      <c r="F43" s="30"/>
      <c r="G43" s="30"/>
      <c r="H43" s="3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31.5" customHeight="1" x14ac:dyDescent="0.2">
      <c r="A44" s="54" t="s">
        <v>37</v>
      </c>
      <c r="B44" s="62"/>
      <c r="C44" s="19">
        <v>340</v>
      </c>
      <c r="D44" s="83">
        <f t="shared" si="0"/>
        <v>0</v>
      </c>
      <c r="E44" s="30">
        <f>SUM(E45:E48)</f>
        <v>0</v>
      </c>
      <c r="F44" s="30">
        <f t="shared" ref="F44:H44" si="10">SUM(F45:F48)</f>
        <v>0</v>
      </c>
      <c r="G44" s="30">
        <f t="shared" si="10"/>
        <v>0</v>
      </c>
      <c r="H44" s="31">
        <f t="shared" si="10"/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4.25" customHeight="1" x14ac:dyDescent="0.2">
      <c r="A45" s="54" t="s">
        <v>38</v>
      </c>
      <c r="B45" s="62"/>
      <c r="C45" s="19"/>
      <c r="D45" s="83">
        <f t="shared" si="0"/>
        <v>0</v>
      </c>
      <c r="E45" s="30"/>
      <c r="F45" s="30"/>
      <c r="G45" s="30"/>
      <c r="H45" s="3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7.25" customHeight="1" x14ac:dyDescent="0.2">
      <c r="A46" s="54" t="s">
        <v>39</v>
      </c>
      <c r="B46" s="62"/>
      <c r="C46" s="19"/>
      <c r="D46" s="83">
        <f t="shared" si="0"/>
        <v>0</v>
      </c>
      <c r="E46" s="30"/>
      <c r="F46" s="30"/>
      <c r="G46" s="30"/>
      <c r="H46" s="3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7.25" customHeight="1" x14ac:dyDescent="0.2">
      <c r="A47" s="54" t="s">
        <v>40</v>
      </c>
      <c r="B47" s="62"/>
      <c r="C47" s="19"/>
      <c r="D47" s="83">
        <f t="shared" si="0"/>
        <v>0</v>
      </c>
      <c r="E47" s="30"/>
      <c r="F47" s="30"/>
      <c r="G47" s="30"/>
      <c r="H47" s="3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17.100000000000001" customHeight="1" thickBot="1" x14ac:dyDescent="0.25">
      <c r="A48" s="67" t="s">
        <v>43</v>
      </c>
      <c r="B48" s="63"/>
      <c r="C48" s="64"/>
      <c r="D48" s="87">
        <f t="shared" si="0"/>
        <v>0</v>
      </c>
      <c r="E48" s="65"/>
      <c r="F48" s="65"/>
      <c r="G48" s="65"/>
      <c r="H48" s="6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15" x14ac:dyDescent="0.2">
      <c r="A49" s="34"/>
      <c r="B49" s="34"/>
      <c r="C49" s="34"/>
      <c r="D49" s="35"/>
      <c r="E49" s="35"/>
      <c r="F49" s="35"/>
      <c r="G49" s="35"/>
      <c r="H49" s="3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18.75" x14ac:dyDescent="0.3">
      <c r="A50" s="39" t="s">
        <v>14</v>
      </c>
      <c r="B50" s="39"/>
      <c r="C50" s="34"/>
      <c r="D50" s="35"/>
      <c r="E50" s="35"/>
      <c r="F50" s="35"/>
      <c r="G50" s="35"/>
      <c r="H50" s="3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18.75" x14ac:dyDescent="0.3">
      <c r="A51" s="39"/>
      <c r="B51" s="39"/>
      <c r="C51" s="34"/>
      <c r="D51" s="35"/>
      <c r="E51" s="35"/>
      <c r="F51" s="35"/>
      <c r="G51" s="35"/>
      <c r="H51" s="3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18.75" x14ac:dyDescent="0.3">
      <c r="A52" s="39" t="s">
        <v>15</v>
      </c>
      <c r="B52" s="39" t="s">
        <v>45</v>
      </c>
      <c r="C52" s="34"/>
      <c r="D52" s="35"/>
      <c r="E52" s="35"/>
      <c r="F52" s="35"/>
      <c r="G52" s="35"/>
      <c r="H52" s="3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x14ac:dyDescent="0.2">
      <c r="C5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x14ac:dyDescent="0.2">
      <c r="C5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x14ac:dyDescent="0.2">
      <c r="C5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x14ac:dyDescent="0.2">
      <c r="C5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x14ac:dyDescent="0.2">
      <c r="C5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2">
      <c r="C5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x14ac:dyDescent="0.2">
      <c r="C5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2">
      <c r="C6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2">
      <c r="C6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2">
      <c r="C6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2">
      <c r="C6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2">
      <c r="C6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3:46" x14ac:dyDescent="0.2">
      <c r="C6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3:46" x14ac:dyDescent="0.2">
      <c r="C6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3:46" x14ac:dyDescent="0.2">
      <c r="C6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3:46" x14ac:dyDescent="0.2">
      <c r="C6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3:46" x14ac:dyDescent="0.2">
      <c r="C6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3:46" x14ac:dyDescent="0.2">
      <c r="C7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3:46" x14ac:dyDescent="0.2">
      <c r="C7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3:46" x14ac:dyDescent="0.2">
      <c r="C7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3:46" x14ac:dyDescent="0.2">
      <c r="C7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3:46" x14ac:dyDescent="0.2">
      <c r="C7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3:46" x14ac:dyDescent="0.2">
      <c r="C7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3:46" x14ac:dyDescent="0.2">
      <c r="C7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3:46" x14ac:dyDescent="0.2">
      <c r="C7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3:46" x14ac:dyDescent="0.2">
      <c r="C7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3:46" x14ac:dyDescent="0.2">
      <c r="C7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3:46" x14ac:dyDescent="0.2">
      <c r="C8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3:46" x14ac:dyDescent="0.2">
      <c r="C8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3:46" x14ac:dyDescent="0.2">
      <c r="C8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3:46" x14ac:dyDescent="0.2">
      <c r="C8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3:46" x14ac:dyDescent="0.2">
      <c r="C8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3:46" x14ac:dyDescent="0.2">
      <c r="C8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3:46" x14ac:dyDescent="0.2">
      <c r="C8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3:46" x14ac:dyDescent="0.2">
      <c r="C8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3:46" x14ac:dyDescent="0.2">
      <c r="C8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3:46" x14ac:dyDescent="0.2">
      <c r="C8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3:46" x14ac:dyDescent="0.2">
      <c r="C9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3:46" x14ac:dyDescent="0.2">
      <c r="C9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3:46" x14ac:dyDescent="0.2">
      <c r="C9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3:46" x14ac:dyDescent="0.2">
      <c r="C9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3:46" x14ac:dyDescent="0.2">
      <c r="C9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3:46" x14ac:dyDescent="0.2">
      <c r="C9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3:46" x14ac:dyDescent="0.2">
      <c r="C9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3:46" x14ac:dyDescent="0.2">
      <c r="C9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3:46" x14ac:dyDescent="0.2">
      <c r="C9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3:46" x14ac:dyDescent="0.2">
      <c r="C9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3:46" x14ac:dyDescent="0.2">
      <c r="C10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3:46" x14ac:dyDescent="0.2">
      <c r="C10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3:46" x14ac:dyDescent="0.2">
      <c r="C10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3:46" x14ac:dyDescent="0.2">
      <c r="C10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3:46" x14ac:dyDescent="0.2">
      <c r="C10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3:46" x14ac:dyDescent="0.2">
      <c r="C10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3:46" x14ac:dyDescent="0.2">
      <c r="C10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3:46" x14ac:dyDescent="0.2">
      <c r="C10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3:46" x14ac:dyDescent="0.2">
      <c r="C108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3:46" x14ac:dyDescent="0.2">
      <c r="C10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3:46" x14ac:dyDescent="0.2">
      <c r="C1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3:46" x14ac:dyDescent="0.2">
      <c r="C11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3:46" x14ac:dyDescent="0.2">
      <c r="C11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3:46" x14ac:dyDescent="0.2">
      <c r="C11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3:46" x14ac:dyDescent="0.2">
      <c r="C11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3:46" x14ac:dyDescent="0.2">
      <c r="C11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3:46" x14ac:dyDescent="0.2">
      <c r="C11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3:46" x14ac:dyDescent="0.2">
      <c r="C11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3:46" x14ac:dyDescent="0.2">
      <c r="C11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3:46" x14ac:dyDescent="0.2">
      <c r="C11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3:46" x14ac:dyDescent="0.2">
      <c r="C12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3:46" x14ac:dyDescent="0.2">
      <c r="C12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3:46" x14ac:dyDescent="0.2">
      <c r="C12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3:46" x14ac:dyDescent="0.2">
      <c r="C12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3:46" x14ac:dyDescent="0.2">
      <c r="C12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3:46" x14ac:dyDescent="0.2">
      <c r="C12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3:46" x14ac:dyDescent="0.2">
      <c r="C12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3:46" x14ac:dyDescent="0.2">
      <c r="C12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3:46" x14ac:dyDescent="0.2">
      <c r="C12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3:46" x14ac:dyDescent="0.2">
      <c r="C12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3:46" x14ac:dyDescent="0.2">
      <c r="C13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3:46" x14ac:dyDescent="0.2">
      <c r="C13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3:46" x14ac:dyDescent="0.2">
      <c r="C13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3:46" x14ac:dyDescent="0.2">
      <c r="C13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3:46" x14ac:dyDescent="0.2">
      <c r="C13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3:46" x14ac:dyDescent="0.2">
      <c r="C13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3:46" x14ac:dyDescent="0.2">
      <c r="C13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3:46" x14ac:dyDescent="0.2">
      <c r="C13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3:46" x14ac:dyDescent="0.2">
      <c r="C13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3:46" x14ac:dyDescent="0.2">
      <c r="C13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3:46" x14ac:dyDescent="0.2">
      <c r="C14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3:46" x14ac:dyDescent="0.2">
      <c r="C14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3:46" x14ac:dyDescent="0.2">
      <c r="C14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3:46" x14ac:dyDescent="0.2">
      <c r="C14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3:46" x14ac:dyDescent="0.2">
      <c r="C14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3:46" x14ac:dyDescent="0.2">
      <c r="C14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3:46" x14ac:dyDescent="0.2">
      <c r="C14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3:46" x14ac:dyDescent="0.2">
      <c r="C14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3:46" x14ac:dyDescent="0.2">
      <c r="C148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3:46" x14ac:dyDescent="0.2">
      <c r="C14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3:46" x14ac:dyDescent="0.2">
      <c r="C15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3:46" x14ac:dyDescent="0.2">
      <c r="C15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3:46" x14ac:dyDescent="0.2">
      <c r="C15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3:46" x14ac:dyDescent="0.2">
      <c r="C15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3:46" x14ac:dyDescent="0.2">
      <c r="C15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3:46" x14ac:dyDescent="0.2">
      <c r="C15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3:46" x14ac:dyDescent="0.2">
      <c r="C15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3:46" x14ac:dyDescent="0.2">
      <c r="C15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3:46" x14ac:dyDescent="0.2">
      <c r="C158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3:46" x14ac:dyDescent="0.2">
      <c r="C15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3:46" x14ac:dyDescent="0.2">
      <c r="C16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3:46" x14ac:dyDescent="0.2">
      <c r="C16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3:46" x14ac:dyDescent="0.2">
      <c r="C16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3:46" x14ac:dyDescent="0.2">
      <c r="C16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3:46" x14ac:dyDescent="0.2">
      <c r="C16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3:46" x14ac:dyDescent="0.2">
      <c r="C16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3:46" x14ac:dyDescent="0.2">
      <c r="C16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3:46" x14ac:dyDescent="0.2">
      <c r="C16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3:46" x14ac:dyDescent="0.2">
      <c r="C168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3:46" x14ac:dyDescent="0.2">
      <c r="C16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3:46" x14ac:dyDescent="0.2">
      <c r="C17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3:46" x14ac:dyDescent="0.2">
      <c r="C17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3:46" x14ac:dyDescent="0.2">
      <c r="C17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3:46" x14ac:dyDescent="0.2">
      <c r="C17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3:46" x14ac:dyDescent="0.2">
      <c r="C17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3:46" x14ac:dyDescent="0.2">
      <c r="C17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3:46" x14ac:dyDescent="0.2">
      <c r="C17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3:46" x14ac:dyDescent="0.2">
      <c r="C17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3:46" x14ac:dyDescent="0.2">
      <c r="C178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3:46" x14ac:dyDescent="0.2">
      <c r="C17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3:46" x14ac:dyDescent="0.2">
      <c r="C18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3:46" x14ac:dyDescent="0.2">
      <c r="C18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3:46" x14ac:dyDescent="0.2">
      <c r="C18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3:46" x14ac:dyDescent="0.2">
      <c r="C18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3:46" x14ac:dyDescent="0.2">
      <c r="C18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3:46" x14ac:dyDescent="0.2">
      <c r="C18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3:46" x14ac:dyDescent="0.2">
      <c r="C18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3:46" x14ac:dyDescent="0.2">
      <c r="C18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3:46" x14ac:dyDescent="0.2">
      <c r="C188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3:46" x14ac:dyDescent="0.2">
      <c r="C18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3:46" x14ac:dyDescent="0.2">
      <c r="C19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3:46" x14ac:dyDescent="0.2">
      <c r="C19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3:46" x14ac:dyDescent="0.2">
      <c r="C19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3:46" x14ac:dyDescent="0.2">
      <c r="C19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3:46" x14ac:dyDescent="0.2">
      <c r="C19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3:46" x14ac:dyDescent="0.2">
      <c r="C19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3:46" x14ac:dyDescent="0.2">
      <c r="C19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3:46" x14ac:dyDescent="0.2">
      <c r="C19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3:46" x14ac:dyDescent="0.2">
      <c r="C198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3:46" x14ac:dyDescent="0.2">
      <c r="C19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3:46" x14ac:dyDescent="0.2">
      <c r="C20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3:46" x14ac:dyDescent="0.2">
      <c r="C20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3:46" x14ac:dyDescent="0.2">
      <c r="C20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3:46" x14ac:dyDescent="0.2">
      <c r="C20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3:46" x14ac:dyDescent="0.2">
      <c r="C20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3:46" x14ac:dyDescent="0.2">
      <c r="C20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3:46" x14ac:dyDescent="0.2">
      <c r="C20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3:46" x14ac:dyDescent="0.2">
      <c r="C20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3:46" x14ac:dyDescent="0.2">
      <c r="C208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3:46" x14ac:dyDescent="0.2">
      <c r="C20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3:46" x14ac:dyDescent="0.2">
      <c r="C2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3:46" x14ac:dyDescent="0.2">
      <c r="C21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3:46" x14ac:dyDescent="0.2">
      <c r="C21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3:46" x14ac:dyDescent="0.2">
      <c r="C21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3:46" x14ac:dyDescent="0.2">
      <c r="C21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3:46" x14ac:dyDescent="0.2">
      <c r="C21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3:46" x14ac:dyDescent="0.2">
      <c r="C21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3:46" x14ac:dyDescent="0.2">
      <c r="C21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3:46" x14ac:dyDescent="0.2">
      <c r="C218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3:46" x14ac:dyDescent="0.2">
      <c r="C21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3:46" x14ac:dyDescent="0.2">
      <c r="C22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3:46" x14ac:dyDescent="0.2">
      <c r="C22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3:46" x14ac:dyDescent="0.2">
      <c r="C22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3:46" x14ac:dyDescent="0.2">
      <c r="C22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3:46" x14ac:dyDescent="0.2">
      <c r="C22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3:46" x14ac:dyDescent="0.2">
      <c r="C22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3:46" x14ac:dyDescent="0.2">
      <c r="C22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3:46" x14ac:dyDescent="0.2">
      <c r="C22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3:46" x14ac:dyDescent="0.2">
      <c r="C228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3:46" x14ac:dyDescent="0.2">
      <c r="C22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3:46" x14ac:dyDescent="0.2">
      <c r="C23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3:46" x14ac:dyDescent="0.2">
      <c r="C23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3:46" x14ac:dyDescent="0.2">
      <c r="C23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3:46" x14ac:dyDescent="0.2">
      <c r="C23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3:46" x14ac:dyDescent="0.2">
      <c r="C23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3:46" x14ac:dyDescent="0.2">
      <c r="C23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3:46" x14ac:dyDescent="0.2">
      <c r="C23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3:46" x14ac:dyDescent="0.2">
      <c r="C23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3:46" x14ac:dyDescent="0.2">
      <c r="C238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3:46" x14ac:dyDescent="0.2">
      <c r="C23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3:46" x14ac:dyDescent="0.2">
      <c r="C24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3:46" x14ac:dyDescent="0.2">
      <c r="C24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3:46" x14ac:dyDescent="0.2">
      <c r="C24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3:46" x14ac:dyDescent="0.2">
      <c r="C24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3:46" x14ac:dyDescent="0.2">
      <c r="C24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3:46" x14ac:dyDescent="0.2">
      <c r="C24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3:46" x14ac:dyDescent="0.2">
      <c r="C24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3:46" x14ac:dyDescent="0.2">
      <c r="C24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3:46" x14ac:dyDescent="0.2">
      <c r="C248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3:46" x14ac:dyDescent="0.2">
      <c r="C24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3:46" x14ac:dyDescent="0.2">
      <c r="C25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3:46" x14ac:dyDescent="0.2">
      <c r="C25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3:46" x14ac:dyDescent="0.2">
      <c r="C25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3:46" x14ac:dyDescent="0.2">
      <c r="C25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3:46" x14ac:dyDescent="0.2">
      <c r="C25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3:46" x14ac:dyDescent="0.2">
      <c r="C25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3:46" x14ac:dyDescent="0.2">
      <c r="C25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3:46" x14ac:dyDescent="0.2">
      <c r="C25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3:46" x14ac:dyDescent="0.2">
      <c r="C258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3:46" x14ac:dyDescent="0.2">
      <c r="C25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3:46" x14ac:dyDescent="0.2">
      <c r="C26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3:46" x14ac:dyDescent="0.2">
      <c r="C26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3:46" x14ac:dyDescent="0.2">
      <c r="C26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3:46" x14ac:dyDescent="0.2">
      <c r="C26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3:46" x14ac:dyDescent="0.2">
      <c r="C26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3:46" x14ac:dyDescent="0.2">
      <c r="C26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3:46" x14ac:dyDescent="0.2">
      <c r="C26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3:46" x14ac:dyDescent="0.2">
      <c r="C26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3:46" x14ac:dyDescent="0.2">
      <c r="C268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3:46" x14ac:dyDescent="0.2">
      <c r="C26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3:46" x14ac:dyDescent="0.2">
      <c r="C27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3:46" x14ac:dyDescent="0.2">
      <c r="C27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3:46" x14ac:dyDescent="0.2">
      <c r="C27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3:46" x14ac:dyDescent="0.2">
      <c r="C27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3:46" x14ac:dyDescent="0.2">
      <c r="C27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3:46" x14ac:dyDescent="0.2">
      <c r="C27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3:46" x14ac:dyDescent="0.2">
      <c r="C27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3:46" x14ac:dyDescent="0.2">
      <c r="C27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spans="3:46" x14ac:dyDescent="0.2">
      <c r="C278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spans="3:46" x14ac:dyDescent="0.2">
      <c r="C27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spans="3:46" x14ac:dyDescent="0.2">
      <c r="C28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spans="3:46" x14ac:dyDescent="0.2">
      <c r="C28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spans="3:46" x14ac:dyDescent="0.2">
      <c r="C28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spans="3:46" x14ac:dyDescent="0.2">
      <c r="C28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spans="3:46" x14ac:dyDescent="0.2">
      <c r="C28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spans="3:46" x14ac:dyDescent="0.2">
      <c r="C28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spans="3:46" x14ac:dyDescent="0.2">
      <c r="C28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spans="3:46" x14ac:dyDescent="0.2">
      <c r="C28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spans="3:46" x14ac:dyDescent="0.2">
      <c r="C288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spans="3:46" x14ac:dyDescent="0.2">
      <c r="C28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spans="3:46" x14ac:dyDescent="0.2">
      <c r="C29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spans="3:46" x14ac:dyDescent="0.2">
      <c r="C29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spans="3:46" x14ac:dyDescent="0.2">
      <c r="C29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spans="3:46" x14ac:dyDescent="0.2">
      <c r="C29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spans="3:46" x14ac:dyDescent="0.2">
      <c r="C29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spans="3:46" x14ac:dyDescent="0.2">
      <c r="C29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spans="3:46" x14ac:dyDescent="0.2">
      <c r="C29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spans="3:46" x14ac:dyDescent="0.2">
      <c r="C29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spans="3:46" x14ac:dyDescent="0.2">
      <c r="C298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spans="3:46" x14ac:dyDescent="0.2">
      <c r="C29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spans="3:46" x14ac:dyDescent="0.2">
      <c r="C30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spans="3:46" x14ac:dyDescent="0.2">
      <c r="C30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3:46" x14ac:dyDescent="0.2">
      <c r="C30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3:46" x14ac:dyDescent="0.2">
      <c r="C30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3:46" x14ac:dyDescent="0.2">
      <c r="C30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3:46" x14ac:dyDescent="0.2">
      <c r="C30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3:46" x14ac:dyDescent="0.2">
      <c r="C30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3:46" x14ac:dyDescent="0.2">
      <c r="C30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3:46" x14ac:dyDescent="0.2">
      <c r="C308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3:46" x14ac:dyDescent="0.2">
      <c r="C30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3:46" x14ac:dyDescent="0.2">
      <c r="C3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spans="3:46" x14ac:dyDescent="0.2">
      <c r="C31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spans="3:46" x14ac:dyDescent="0.2">
      <c r="C31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spans="3:46" x14ac:dyDescent="0.2">
      <c r="C31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spans="3:46" x14ac:dyDescent="0.2">
      <c r="C31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spans="3:46" x14ac:dyDescent="0.2">
      <c r="C31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spans="3:46" x14ac:dyDescent="0.2">
      <c r="C31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spans="3:46" x14ac:dyDescent="0.2">
      <c r="C31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spans="3:46" x14ac:dyDescent="0.2">
      <c r="C318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spans="3:46" x14ac:dyDescent="0.2">
      <c r="C31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spans="3:46" x14ac:dyDescent="0.2">
      <c r="C32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spans="3:46" x14ac:dyDescent="0.2">
      <c r="C32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spans="3:46" x14ac:dyDescent="0.2">
      <c r="C32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spans="3:46" x14ac:dyDescent="0.2">
      <c r="C32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spans="3:46" x14ac:dyDescent="0.2">
      <c r="C32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spans="3:46" x14ac:dyDescent="0.2">
      <c r="C32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spans="3:46" x14ac:dyDescent="0.2">
      <c r="C32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spans="3:46" x14ac:dyDescent="0.2">
      <c r="C32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spans="3:46" x14ac:dyDescent="0.2">
      <c r="C328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spans="3:46" x14ac:dyDescent="0.2">
      <c r="C32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spans="3:46" x14ac:dyDescent="0.2">
      <c r="C33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spans="3:46" x14ac:dyDescent="0.2">
      <c r="C33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spans="3:46" x14ac:dyDescent="0.2">
      <c r="C33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spans="3:46" x14ac:dyDescent="0.2">
      <c r="C33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3:46" x14ac:dyDescent="0.2">
      <c r="C33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spans="3:46" x14ac:dyDescent="0.2">
      <c r="C33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 spans="3:46" x14ac:dyDescent="0.2">
      <c r="C33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 spans="3:46" x14ac:dyDescent="0.2">
      <c r="C33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 spans="3:46" x14ac:dyDescent="0.2">
      <c r="C338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 spans="3:46" x14ac:dyDescent="0.2">
      <c r="C33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 spans="3:46" x14ac:dyDescent="0.2">
      <c r="C34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 spans="3:46" x14ac:dyDescent="0.2">
      <c r="C34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 spans="3:46" x14ac:dyDescent="0.2">
      <c r="C34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 spans="3:46" x14ac:dyDescent="0.2">
      <c r="C34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 spans="3:46" x14ac:dyDescent="0.2">
      <c r="C34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 spans="3:46" x14ac:dyDescent="0.2">
      <c r="C34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 spans="3:46" x14ac:dyDescent="0.2">
      <c r="C34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 spans="3:46" x14ac:dyDescent="0.2">
      <c r="C34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 spans="3:46" x14ac:dyDescent="0.2">
      <c r="C348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3:46" x14ac:dyDescent="0.2">
      <c r="C34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 spans="3:46" x14ac:dyDescent="0.2">
      <c r="C35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 spans="3:46" x14ac:dyDescent="0.2">
      <c r="C35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 spans="3:46" x14ac:dyDescent="0.2">
      <c r="C35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 spans="3:46" x14ac:dyDescent="0.2">
      <c r="C35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 spans="3:46" x14ac:dyDescent="0.2">
      <c r="C35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 spans="3:46" x14ac:dyDescent="0.2">
      <c r="C35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 spans="3:46" x14ac:dyDescent="0.2">
      <c r="C35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 spans="3:46" x14ac:dyDescent="0.2">
      <c r="C35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 spans="3:46" x14ac:dyDescent="0.2">
      <c r="C358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 spans="3:46" x14ac:dyDescent="0.2">
      <c r="C35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3:46" x14ac:dyDescent="0.2">
      <c r="C36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3:46" x14ac:dyDescent="0.2">
      <c r="C36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 spans="3:46" x14ac:dyDescent="0.2">
      <c r="C36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 spans="3:46" x14ac:dyDescent="0.2">
      <c r="C36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 spans="3:46" x14ac:dyDescent="0.2">
      <c r="C36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 spans="3:46" x14ac:dyDescent="0.2">
      <c r="C36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 spans="3:46" x14ac:dyDescent="0.2">
      <c r="C36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 spans="3:46" x14ac:dyDescent="0.2">
      <c r="C36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3:46" x14ac:dyDescent="0.2">
      <c r="C368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 spans="3:46" x14ac:dyDescent="0.2">
      <c r="C36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 spans="3:46" x14ac:dyDescent="0.2">
      <c r="C37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 spans="3:46" x14ac:dyDescent="0.2">
      <c r="C37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 spans="3:46" x14ac:dyDescent="0.2">
      <c r="C37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 spans="3:46" x14ac:dyDescent="0.2">
      <c r="C37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 spans="3:46" x14ac:dyDescent="0.2">
      <c r="C37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 spans="3:46" x14ac:dyDescent="0.2">
      <c r="C37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 spans="3:46" x14ac:dyDescent="0.2">
      <c r="C37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 spans="3:46" x14ac:dyDescent="0.2">
      <c r="C37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 spans="3:46" x14ac:dyDescent="0.2">
      <c r="C378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 spans="3:46" x14ac:dyDescent="0.2">
      <c r="C37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 spans="3:46" x14ac:dyDescent="0.2">
      <c r="C38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 spans="3:46" x14ac:dyDescent="0.2">
      <c r="C38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 spans="3:46" x14ac:dyDescent="0.2">
      <c r="C38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 spans="3:46" x14ac:dyDescent="0.2">
      <c r="C38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 spans="3:46" x14ac:dyDescent="0.2">
      <c r="C38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 spans="3:46" x14ac:dyDescent="0.2">
      <c r="C38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 spans="3:46" x14ac:dyDescent="0.2">
      <c r="C38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 spans="3:46" x14ac:dyDescent="0.2">
      <c r="C38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 spans="3:46" x14ac:dyDescent="0.2">
      <c r="C388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 spans="3:46" x14ac:dyDescent="0.2">
      <c r="C38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 spans="3:46" x14ac:dyDescent="0.2">
      <c r="C39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 spans="3:46" x14ac:dyDescent="0.2">
      <c r="C39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 spans="3:46" x14ac:dyDescent="0.2">
      <c r="C39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 spans="3:46" x14ac:dyDescent="0.2">
      <c r="C39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 spans="3:46" x14ac:dyDescent="0.2">
      <c r="C39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3:46" x14ac:dyDescent="0.2">
      <c r="C39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3:46" x14ac:dyDescent="0.2">
      <c r="C39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 spans="3:46" x14ac:dyDescent="0.2">
      <c r="C39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 spans="3:46" x14ac:dyDescent="0.2">
      <c r="C398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 spans="3:46" x14ac:dyDescent="0.2">
      <c r="C39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 spans="3:46" x14ac:dyDescent="0.2">
      <c r="C40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 spans="3:46" x14ac:dyDescent="0.2">
      <c r="C40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</row>
    <row r="402" spans="3:46" x14ac:dyDescent="0.2">
      <c r="C40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</row>
    <row r="403" spans="3:46" x14ac:dyDescent="0.2">
      <c r="C40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</row>
    <row r="404" spans="3:46" x14ac:dyDescent="0.2">
      <c r="C40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</row>
    <row r="405" spans="3:46" x14ac:dyDescent="0.2">
      <c r="C40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</row>
    <row r="406" spans="3:46" x14ac:dyDescent="0.2">
      <c r="C40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</row>
    <row r="407" spans="3:46" x14ac:dyDescent="0.2">
      <c r="C40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</row>
    <row r="408" spans="3:46" x14ac:dyDescent="0.2">
      <c r="C408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</row>
    <row r="409" spans="3:46" x14ac:dyDescent="0.2">
      <c r="C40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</row>
    <row r="410" spans="3:46" x14ac:dyDescent="0.2">
      <c r="C41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</row>
    <row r="411" spans="3:46" x14ac:dyDescent="0.2">
      <c r="C41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</row>
    <row r="412" spans="3:46" x14ac:dyDescent="0.2">
      <c r="C41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</row>
    <row r="413" spans="3:46" x14ac:dyDescent="0.2">
      <c r="C41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</row>
    <row r="414" spans="3:46" x14ac:dyDescent="0.2">
      <c r="C41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</row>
    <row r="415" spans="3:46" x14ac:dyDescent="0.2">
      <c r="C41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spans="3:46" x14ac:dyDescent="0.2">
      <c r="C41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</row>
    <row r="417" spans="3:46" x14ac:dyDescent="0.2">
      <c r="C41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</row>
    <row r="418" spans="3:46" x14ac:dyDescent="0.2">
      <c r="C418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</row>
    <row r="419" spans="3:46" x14ac:dyDescent="0.2">
      <c r="C41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</row>
    <row r="420" spans="3:46" x14ac:dyDescent="0.2">
      <c r="C42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</row>
    <row r="421" spans="3:46" x14ac:dyDescent="0.2">
      <c r="C42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</row>
    <row r="422" spans="3:46" x14ac:dyDescent="0.2">
      <c r="C42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</row>
    <row r="423" spans="3:46" x14ac:dyDescent="0.2">
      <c r="C42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</row>
    <row r="424" spans="3:46" x14ac:dyDescent="0.2">
      <c r="C42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</row>
    <row r="425" spans="3:46" x14ac:dyDescent="0.2">
      <c r="C42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spans="3:46" x14ac:dyDescent="0.2">
      <c r="C42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</row>
    <row r="427" spans="3:46" x14ac:dyDescent="0.2">
      <c r="C42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</row>
    <row r="428" spans="3:46" x14ac:dyDescent="0.2">
      <c r="C428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</row>
    <row r="429" spans="3:46" x14ac:dyDescent="0.2">
      <c r="C42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</row>
    <row r="430" spans="3:46" x14ac:dyDescent="0.2">
      <c r="C43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 spans="3:46" x14ac:dyDescent="0.2">
      <c r="C43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</row>
    <row r="432" spans="3:46" x14ac:dyDescent="0.2">
      <c r="C43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 spans="3:46" x14ac:dyDescent="0.2">
      <c r="C43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 spans="3:46" x14ac:dyDescent="0.2">
      <c r="C43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 spans="3:46" x14ac:dyDescent="0.2">
      <c r="C43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 spans="3:46" x14ac:dyDescent="0.2">
      <c r="C43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 spans="3:46" x14ac:dyDescent="0.2">
      <c r="C43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 spans="3:46" x14ac:dyDescent="0.2">
      <c r="C438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spans="3:46" x14ac:dyDescent="0.2">
      <c r="C43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spans="3:46" x14ac:dyDescent="0.2">
      <c r="C44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 spans="3:46" x14ac:dyDescent="0.2">
      <c r="C44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  <row r="442" spans="3:46" x14ac:dyDescent="0.2">
      <c r="C44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</row>
    <row r="443" spans="3:46" x14ac:dyDescent="0.2">
      <c r="C44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</row>
    <row r="444" spans="3:46" x14ac:dyDescent="0.2">
      <c r="C44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</row>
    <row r="445" spans="3:46" x14ac:dyDescent="0.2">
      <c r="C44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</row>
    <row r="446" spans="3:46" x14ac:dyDescent="0.2">
      <c r="C44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</row>
    <row r="447" spans="3:46" x14ac:dyDescent="0.2">
      <c r="C44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</row>
    <row r="448" spans="3:46" x14ac:dyDescent="0.2">
      <c r="C448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</row>
    <row r="449" spans="3:46" x14ac:dyDescent="0.2">
      <c r="C44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</row>
    <row r="450" spans="3:46" x14ac:dyDescent="0.2">
      <c r="C45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</row>
    <row r="451" spans="3:46" x14ac:dyDescent="0.2">
      <c r="C45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</row>
    <row r="452" spans="3:46" x14ac:dyDescent="0.2">
      <c r="C45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</row>
    <row r="453" spans="3:46" x14ac:dyDescent="0.2">
      <c r="C45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</row>
    <row r="454" spans="3:46" x14ac:dyDescent="0.2">
      <c r="C45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</row>
    <row r="455" spans="3:46" x14ac:dyDescent="0.2">
      <c r="C45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</row>
    <row r="456" spans="3:46" x14ac:dyDescent="0.2">
      <c r="C45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</row>
    <row r="457" spans="3:46" x14ac:dyDescent="0.2">
      <c r="C45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</row>
    <row r="458" spans="3:46" x14ac:dyDescent="0.2">
      <c r="C458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</row>
    <row r="459" spans="3:46" x14ac:dyDescent="0.2">
      <c r="C45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</row>
    <row r="460" spans="3:46" x14ac:dyDescent="0.2">
      <c r="C46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</row>
    <row r="461" spans="3:46" x14ac:dyDescent="0.2">
      <c r="C46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</row>
    <row r="462" spans="3:46" x14ac:dyDescent="0.2">
      <c r="C46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</row>
    <row r="463" spans="3:46" x14ac:dyDescent="0.2">
      <c r="C46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</row>
    <row r="464" spans="3:46" x14ac:dyDescent="0.2">
      <c r="C46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</row>
    <row r="465" spans="3:46" x14ac:dyDescent="0.2">
      <c r="C46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</row>
    <row r="466" spans="3:46" x14ac:dyDescent="0.2">
      <c r="C46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</row>
    <row r="467" spans="3:46" x14ac:dyDescent="0.2">
      <c r="C46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</row>
    <row r="468" spans="3:46" x14ac:dyDescent="0.2">
      <c r="C468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</row>
    <row r="469" spans="3:46" x14ac:dyDescent="0.2">
      <c r="C46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</row>
    <row r="470" spans="3:46" x14ac:dyDescent="0.2">
      <c r="C47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</row>
    <row r="471" spans="3:46" x14ac:dyDescent="0.2">
      <c r="C47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</row>
    <row r="472" spans="3:46" x14ac:dyDescent="0.2">
      <c r="C47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</row>
    <row r="473" spans="3:46" x14ac:dyDescent="0.2">
      <c r="C47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</row>
    <row r="474" spans="3:46" x14ac:dyDescent="0.2">
      <c r="C47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</row>
    <row r="475" spans="3:46" x14ac:dyDescent="0.2">
      <c r="C47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</row>
    <row r="476" spans="3:46" x14ac:dyDescent="0.2">
      <c r="C47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</row>
    <row r="477" spans="3:46" x14ac:dyDescent="0.2">
      <c r="C47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</row>
    <row r="478" spans="3:46" x14ac:dyDescent="0.2">
      <c r="C478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</row>
    <row r="479" spans="3:46" x14ac:dyDescent="0.2">
      <c r="C47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</row>
    <row r="480" spans="3:46" x14ac:dyDescent="0.2">
      <c r="C48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</row>
    <row r="481" spans="3:46" x14ac:dyDescent="0.2">
      <c r="C48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</row>
    <row r="482" spans="3:46" x14ac:dyDescent="0.2">
      <c r="C48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</row>
    <row r="483" spans="3:46" x14ac:dyDescent="0.2">
      <c r="C48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</row>
    <row r="484" spans="3:46" x14ac:dyDescent="0.2">
      <c r="C48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</row>
    <row r="485" spans="3:46" x14ac:dyDescent="0.2">
      <c r="C48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</row>
    <row r="486" spans="3:46" x14ac:dyDescent="0.2">
      <c r="C48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</row>
    <row r="487" spans="3:46" x14ac:dyDescent="0.2">
      <c r="C48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</row>
    <row r="488" spans="3:46" x14ac:dyDescent="0.2">
      <c r="C488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</row>
    <row r="489" spans="3:46" x14ac:dyDescent="0.2">
      <c r="C48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</row>
    <row r="490" spans="3:46" x14ac:dyDescent="0.2">
      <c r="C49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</row>
    <row r="491" spans="3:46" x14ac:dyDescent="0.2">
      <c r="C49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</row>
    <row r="492" spans="3:46" x14ac:dyDescent="0.2">
      <c r="C49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</row>
    <row r="493" spans="3:46" x14ac:dyDescent="0.2">
      <c r="C49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</row>
    <row r="494" spans="3:46" x14ac:dyDescent="0.2">
      <c r="C49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</row>
    <row r="495" spans="3:46" x14ac:dyDescent="0.2">
      <c r="C49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</row>
    <row r="496" spans="3:46" x14ac:dyDescent="0.2">
      <c r="C49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</row>
    <row r="497" spans="3:46" x14ac:dyDescent="0.2">
      <c r="C49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</row>
    <row r="498" spans="3:46" x14ac:dyDescent="0.2">
      <c r="C498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</row>
    <row r="499" spans="3:46" x14ac:dyDescent="0.2">
      <c r="C49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</row>
    <row r="500" spans="3:46" x14ac:dyDescent="0.2">
      <c r="C50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</row>
    <row r="501" spans="3:46" x14ac:dyDescent="0.2">
      <c r="C50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</row>
    <row r="502" spans="3:46" x14ac:dyDescent="0.2">
      <c r="C50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</row>
    <row r="503" spans="3:46" x14ac:dyDescent="0.2">
      <c r="C50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</row>
    <row r="504" spans="3:46" x14ac:dyDescent="0.2">
      <c r="C50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</row>
    <row r="505" spans="3:46" x14ac:dyDescent="0.2">
      <c r="C50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</row>
    <row r="506" spans="3:46" x14ac:dyDescent="0.2">
      <c r="C50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</row>
    <row r="507" spans="3:46" x14ac:dyDescent="0.2">
      <c r="C50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</row>
    <row r="508" spans="3:46" x14ac:dyDescent="0.2">
      <c r="C508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</row>
    <row r="509" spans="3:46" x14ac:dyDescent="0.2">
      <c r="C50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</row>
    <row r="510" spans="3:46" x14ac:dyDescent="0.2">
      <c r="C510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</row>
    <row r="511" spans="3:46" x14ac:dyDescent="0.2">
      <c r="C51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</row>
    <row r="512" spans="3:46" x14ac:dyDescent="0.2">
      <c r="C51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</row>
    <row r="513" spans="3:46" x14ac:dyDescent="0.2">
      <c r="C51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</row>
    <row r="514" spans="3:46" x14ac:dyDescent="0.2">
      <c r="C51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</row>
    <row r="515" spans="3:46" x14ac:dyDescent="0.2">
      <c r="C51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</row>
    <row r="516" spans="3:46" x14ac:dyDescent="0.2">
      <c r="C51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</row>
    <row r="517" spans="3:46" x14ac:dyDescent="0.2">
      <c r="C51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</row>
    <row r="518" spans="3:46" x14ac:dyDescent="0.2">
      <c r="C518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</row>
    <row r="519" spans="3:46" x14ac:dyDescent="0.2">
      <c r="C519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</row>
    <row r="520" spans="3:46" x14ac:dyDescent="0.2">
      <c r="C520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</row>
    <row r="521" spans="3:46" x14ac:dyDescent="0.2">
      <c r="C52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</row>
    <row r="522" spans="3:46" x14ac:dyDescent="0.2">
      <c r="C52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</row>
    <row r="523" spans="3:46" x14ac:dyDescent="0.2">
      <c r="C52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</row>
    <row r="524" spans="3:46" x14ac:dyDescent="0.2">
      <c r="C52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</row>
    <row r="525" spans="3:46" x14ac:dyDescent="0.2">
      <c r="C52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</row>
    <row r="526" spans="3:46" x14ac:dyDescent="0.2">
      <c r="C52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</row>
    <row r="527" spans="3:46" x14ac:dyDescent="0.2">
      <c r="C52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</row>
    <row r="528" spans="3:46" x14ac:dyDescent="0.2">
      <c r="C528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</row>
    <row r="529" spans="3:46" x14ac:dyDescent="0.2">
      <c r="C529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</row>
    <row r="530" spans="3:46" x14ac:dyDescent="0.2">
      <c r="C530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</row>
    <row r="531" spans="3:46" x14ac:dyDescent="0.2">
      <c r="C53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</row>
    <row r="532" spans="3:46" x14ac:dyDescent="0.2">
      <c r="C53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</row>
    <row r="533" spans="3:46" x14ac:dyDescent="0.2">
      <c r="C53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</row>
    <row r="534" spans="3:46" x14ac:dyDescent="0.2">
      <c r="C53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</row>
    <row r="535" spans="3:46" x14ac:dyDescent="0.2">
      <c r="C53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</row>
    <row r="536" spans="3:46" x14ac:dyDescent="0.2">
      <c r="C53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</row>
    <row r="537" spans="3:46" x14ac:dyDescent="0.2">
      <c r="C53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</row>
    <row r="538" spans="3:46" x14ac:dyDescent="0.2">
      <c r="C538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</row>
    <row r="539" spans="3:46" x14ac:dyDescent="0.2">
      <c r="C539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</row>
    <row r="540" spans="3:46" x14ac:dyDescent="0.2">
      <c r="C540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</row>
    <row r="541" spans="3:46" x14ac:dyDescent="0.2">
      <c r="C54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</row>
    <row r="542" spans="3:46" x14ac:dyDescent="0.2">
      <c r="C54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</row>
    <row r="543" spans="3:46" x14ac:dyDescent="0.2">
      <c r="C54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</row>
    <row r="544" spans="3:46" x14ac:dyDescent="0.2">
      <c r="C54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</row>
    <row r="545" spans="3:46" x14ac:dyDescent="0.2">
      <c r="C54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</row>
    <row r="546" spans="3:46" x14ac:dyDescent="0.2">
      <c r="C54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</row>
    <row r="547" spans="3:46" x14ac:dyDescent="0.2">
      <c r="C54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</row>
    <row r="548" spans="3:46" x14ac:dyDescent="0.2">
      <c r="C548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</row>
    <row r="549" spans="3:46" x14ac:dyDescent="0.2">
      <c r="C549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</row>
    <row r="550" spans="3:46" x14ac:dyDescent="0.2">
      <c r="C550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</row>
    <row r="551" spans="3:46" x14ac:dyDescent="0.2">
      <c r="C55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</row>
    <row r="552" spans="3:46" x14ac:dyDescent="0.2">
      <c r="C55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</row>
    <row r="553" spans="3:46" x14ac:dyDescent="0.2">
      <c r="C55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</row>
    <row r="554" spans="3:46" x14ac:dyDescent="0.2">
      <c r="C55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</row>
    <row r="555" spans="3:46" x14ac:dyDescent="0.2">
      <c r="C55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</row>
    <row r="556" spans="3:46" x14ac:dyDescent="0.2">
      <c r="C55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</row>
    <row r="557" spans="3:46" x14ac:dyDescent="0.2">
      <c r="C55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</row>
    <row r="558" spans="3:46" x14ac:dyDescent="0.2">
      <c r="C558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</row>
    <row r="559" spans="3:46" x14ac:dyDescent="0.2">
      <c r="C559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</row>
    <row r="560" spans="3:46" x14ac:dyDescent="0.2">
      <c r="C560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</row>
    <row r="561" spans="3:46" x14ac:dyDescent="0.2">
      <c r="C56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</row>
    <row r="562" spans="3:46" x14ac:dyDescent="0.2">
      <c r="C56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</row>
    <row r="563" spans="3:46" x14ac:dyDescent="0.2">
      <c r="C56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</row>
  </sheetData>
  <mergeCells count="1">
    <mergeCell ref="A9:H9"/>
  </mergeCells>
  <pageMargins left="0.55118110236220474" right="0.15748031496062992" top="0.15748031496062992" bottom="0.27559055118110237" header="0.51181102362204722" footer="0.27559055118110237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показатели ЦФО  2025</vt:lpstr>
      <vt:lpstr>показатели ЦФО  2026</vt:lpstr>
      <vt:lpstr>показатели ЦФО  2027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А. Рецко</dc:creator>
  <cp:lastModifiedBy>Марина А. Рецко</cp:lastModifiedBy>
  <cp:lastPrinted>2019-10-15T08:29:02Z</cp:lastPrinted>
  <dcterms:created xsi:type="dcterms:W3CDTF">2015-11-19T04:34:31Z</dcterms:created>
  <dcterms:modified xsi:type="dcterms:W3CDTF">2025-04-15T07:01:56Z</dcterms:modified>
</cp:coreProperties>
</file>